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\tct\TC-Tullnerbach\UTCT\Club-Dress2020\"/>
    </mc:Choice>
  </mc:AlternateContent>
  <xr:revisionPtr revIDLastSave="0" documentId="8_{03640596-9622-4EDD-98E1-540867CBC58E}" xr6:coauthVersionLast="45" xr6:coauthVersionMax="45" xr10:uidLastSave="{00000000-0000-0000-0000-000000000000}"/>
  <bookViews>
    <workbookView xWindow="-98" yWindow="-98" windowWidth="20715" windowHeight="13276" activeTab="1" xr2:uid="{21EE6F59-D14F-42C4-9B01-43CEA3F80971}"/>
  </bookViews>
  <sheets>
    <sheet name="Name" sheetId="1" r:id="rId1"/>
    <sheet name="Bestellung" sheetId="2" r:id="rId2"/>
  </sheets>
  <externalReferences>
    <externalReference r:id="rId3"/>
  </externalReferences>
  <definedNames>
    <definedName name="ok">[1]Tabelle1!$P$7:$P$17</definedName>
    <definedName name="Stückzahl">Bestellung!$P$7:$P$16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4" i="2" l="1"/>
  <c r="N84" i="2" s="1"/>
  <c r="C2" i="2" l="1"/>
  <c r="M113" i="2"/>
  <c r="N113" i="2" s="1"/>
  <c r="M112" i="2"/>
  <c r="N112" i="2"/>
  <c r="M111" i="2"/>
  <c r="N111" i="2"/>
  <c r="M109" i="2"/>
  <c r="N109" i="2"/>
  <c r="M108" i="2"/>
  <c r="N108" i="2"/>
  <c r="M107" i="2"/>
  <c r="N107" i="2"/>
  <c r="M106" i="2"/>
  <c r="N106" i="2"/>
  <c r="M105" i="2"/>
  <c r="N105" i="2"/>
  <c r="M103" i="2"/>
  <c r="N103" i="2"/>
  <c r="M102" i="2"/>
  <c r="N102" i="2"/>
  <c r="M100" i="2"/>
  <c r="N100" i="2"/>
  <c r="M99" i="2"/>
  <c r="N99" i="2"/>
  <c r="M95" i="2"/>
  <c r="N95" i="2"/>
  <c r="M94" i="2"/>
  <c r="N94" i="2"/>
  <c r="M93" i="2"/>
  <c r="N93" i="2"/>
  <c r="M92" i="2"/>
  <c r="N92" i="2"/>
  <c r="M91" i="2"/>
  <c r="N91" i="2"/>
  <c r="M89" i="2"/>
  <c r="N89" i="2"/>
  <c r="M88" i="2"/>
  <c r="N88" i="2"/>
  <c r="M87" i="2"/>
  <c r="N87" i="2"/>
  <c r="M86" i="2"/>
  <c r="N86" i="2"/>
  <c r="M85" i="2"/>
  <c r="N85" i="2"/>
  <c r="M83" i="2"/>
  <c r="N83" i="2"/>
  <c r="M82" i="2"/>
  <c r="N82" i="2"/>
  <c r="M81" i="2"/>
  <c r="N81" i="2"/>
  <c r="M79" i="2"/>
  <c r="N79" i="2"/>
  <c r="M78" i="2"/>
  <c r="N78" i="2"/>
  <c r="M76" i="2"/>
  <c r="N76" i="2"/>
  <c r="M75" i="2"/>
  <c r="N75" i="2"/>
  <c r="M71" i="2"/>
  <c r="N71" i="2"/>
  <c r="M70" i="2"/>
  <c r="N70" i="2"/>
  <c r="M69" i="2"/>
  <c r="N69" i="2"/>
  <c r="M67" i="2"/>
  <c r="N67" i="2"/>
  <c r="M66" i="2"/>
  <c r="N66" i="2"/>
  <c r="M65" i="2"/>
  <c r="N65" i="2"/>
  <c r="M64" i="2"/>
  <c r="N64" i="2"/>
  <c r="M63" i="2"/>
  <c r="N63" i="2"/>
  <c r="M62" i="2"/>
  <c r="N62" i="2"/>
  <c r="M61" i="2"/>
  <c r="M60" i="2"/>
  <c r="N60" i="2"/>
  <c r="M58" i="2"/>
  <c r="N58" i="2"/>
  <c r="M57" i="2"/>
  <c r="N57" i="2"/>
  <c r="M56" i="2"/>
  <c r="N56" i="2"/>
  <c r="M55" i="2"/>
  <c r="N55" i="2"/>
  <c r="M53" i="2"/>
  <c r="N53" i="2"/>
  <c r="M52" i="2"/>
  <c r="N52" i="2"/>
  <c r="M51" i="2"/>
  <c r="N51" i="2"/>
  <c r="M50" i="2"/>
  <c r="N50" i="2"/>
  <c r="M49" i="2"/>
  <c r="N49" i="2"/>
  <c r="M48" i="2"/>
  <c r="N48" i="2"/>
  <c r="M44" i="2"/>
  <c r="N44" i="2"/>
  <c r="M43" i="2"/>
  <c r="N43" i="2"/>
  <c r="M42" i="2"/>
  <c r="N42" i="2"/>
  <c r="M41" i="2"/>
  <c r="N41" i="2"/>
  <c r="M40" i="2"/>
  <c r="M39" i="2"/>
  <c r="N39" i="2"/>
  <c r="M38" i="2"/>
  <c r="N38" i="2"/>
  <c r="M37" i="2"/>
  <c r="N37" i="2"/>
  <c r="M36" i="2"/>
  <c r="N36" i="2"/>
  <c r="M35" i="2"/>
  <c r="N35" i="2"/>
  <c r="M34" i="2"/>
  <c r="N34" i="2"/>
  <c r="M33" i="2"/>
  <c r="N33" i="2"/>
  <c r="M31" i="2"/>
  <c r="N31" i="2"/>
  <c r="M30" i="2"/>
  <c r="N30" i="2"/>
  <c r="M29" i="2"/>
  <c r="N29" i="2"/>
  <c r="M28" i="2"/>
  <c r="N28" i="2"/>
  <c r="M27" i="2"/>
  <c r="M26" i="2"/>
  <c r="N26" i="2"/>
  <c r="M25" i="2"/>
  <c r="N25" i="2"/>
  <c r="M24" i="2"/>
  <c r="N24" i="2"/>
  <c r="M23" i="2"/>
  <c r="N23" i="2"/>
  <c r="M22" i="2"/>
  <c r="N22" i="2"/>
  <c r="M21" i="2"/>
  <c r="N21" i="2"/>
  <c r="M20" i="2"/>
  <c r="N20" i="2"/>
  <c r="M18" i="2"/>
  <c r="N18" i="2"/>
  <c r="M17" i="2"/>
  <c r="N17" i="2"/>
  <c r="M16" i="2"/>
  <c r="N16" i="2"/>
  <c r="M15" i="2"/>
  <c r="N15" i="2"/>
  <c r="M13" i="2"/>
  <c r="N13" i="2"/>
  <c r="M12" i="2"/>
  <c r="N12" i="2"/>
  <c r="M11" i="2"/>
  <c r="N11" i="2"/>
  <c r="M10" i="2"/>
  <c r="N10" i="2"/>
  <c r="M9" i="2"/>
  <c r="N9" i="2"/>
  <c r="M8" i="2"/>
  <c r="N115" i="2" l="1"/>
  <c r="N2" i="2" s="1"/>
  <c r="N27" i="2"/>
  <c r="N40" i="2"/>
  <c r="N8" i="2"/>
  <c r="N61" i="2"/>
</calcChain>
</file>

<file path=xl/sharedStrings.xml><?xml version="1.0" encoding="utf-8"?>
<sst xmlns="http://schemas.openxmlformats.org/spreadsheetml/2006/main" count="220" uniqueCount="92">
  <si>
    <t>Artikelnummer</t>
  </si>
  <si>
    <t>Bezeichnung</t>
  </si>
  <si>
    <t>FarbCode</t>
  </si>
  <si>
    <t>XS</t>
  </si>
  <si>
    <t>S</t>
  </si>
  <si>
    <t>M</t>
  </si>
  <si>
    <t>L</t>
  </si>
  <si>
    <t>XL</t>
  </si>
  <si>
    <t>2XL</t>
  </si>
  <si>
    <t>3XL</t>
  </si>
  <si>
    <t>UVP</t>
  </si>
  <si>
    <t>CLUBPreis</t>
  </si>
  <si>
    <t>Gesamt</t>
  </si>
  <si>
    <t>MEN</t>
  </si>
  <si>
    <t>44/46</t>
  </si>
  <si>
    <t>46/48</t>
  </si>
  <si>
    <t>48/50</t>
  </si>
  <si>
    <t>50/52</t>
  </si>
  <si>
    <t>52/54</t>
  </si>
  <si>
    <t>54/56</t>
  </si>
  <si>
    <t>56/58</t>
  </si>
  <si>
    <t>Hoodie MEN</t>
  </si>
  <si>
    <t>Challange Hoodie</t>
  </si>
  <si>
    <t>YWGR</t>
  </si>
  <si>
    <t>DB</t>
  </si>
  <si>
    <t>Club Finn Hoodie</t>
  </si>
  <si>
    <t>DBYW</t>
  </si>
  <si>
    <t>BKRD</t>
  </si>
  <si>
    <t>Club BYRON Hoodie</t>
  </si>
  <si>
    <t>GMBK</t>
  </si>
  <si>
    <t>DBWH</t>
  </si>
  <si>
    <t>Pants MEN</t>
  </si>
  <si>
    <t xml:space="preserve">Challange </t>
  </si>
  <si>
    <t xml:space="preserve">Club BYRON </t>
  </si>
  <si>
    <t>T-Shirt MEN</t>
  </si>
  <si>
    <t>Club Carl</t>
  </si>
  <si>
    <t>BK</t>
  </si>
  <si>
    <t>ELDB</t>
  </si>
  <si>
    <t>Return</t>
  </si>
  <si>
    <t>YW</t>
  </si>
  <si>
    <t>Club Ivan</t>
  </si>
  <si>
    <t>Volley</t>
  </si>
  <si>
    <t>BKYW</t>
  </si>
  <si>
    <t>YWBK</t>
  </si>
  <si>
    <t>DBRD</t>
  </si>
  <si>
    <t>Slider</t>
  </si>
  <si>
    <t>DBRO</t>
  </si>
  <si>
    <t>Short MEN</t>
  </si>
  <si>
    <t>Club Short</t>
  </si>
  <si>
    <t>RD</t>
  </si>
  <si>
    <t>WH</t>
  </si>
  <si>
    <t>RO</t>
  </si>
  <si>
    <t>Club Bermudas</t>
  </si>
  <si>
    <t>WOMEN</t>
  </si>
  <si>
    <t>34/36</t>
  </si>
  <si>
    <t>36/38</t>
  </si>
  <si>
    <t>38/40</t>
  </si>
  <si>
    <t>40/42</t>
  </si>
  <si>
    <t>42/44</t>
  </si>
  <si>
    <t>Hoodie WOMEN</t>
  </si>
  <si>
    <t>Action</t>
  </si>
  <si>
    <t>YWXF</t>
  </si>
  <si>
    <t>DBXH</t>
  </si>
  <si>
    <t>Club Greta</t>
  </si>
  <si>
    <t>YWWH</t>
  </si>
  <si>
    <t>Club Rosie</t>
  </si>
  <si>
    <t>Pants WOMEN</t>
  </si>
  <si>
    <t>T-Shirt WOMEN</t>
  </si>
  <si>
    <t>Sammy</t>
  </si>
  <si>
    <t>AQRO</t>
  </si>
  <si>
    <t>Tenley</t>
  </si>
  <si>
    <t>ROAQ</t>
  </si>
  <si>
    <t>Love</t>
  </si>
  <si>
    <t xml:space="preserve">GM </t>
  </si>
  <si>
    <t>Club Lucy</t>
  </si>
  <si>
    <t>Skort WOMEN</t>
  </si>
  <si>
    <t>Club Basic Skort</t>
  </si>
  <si>
    <t>BOYS</t>
  </si>
  <si>
    <t>Hoodie BOYS</t>
  </si>
  <si>
    <t>Club BYRON</t>
  </si>
  <si>
    <t>Pants BOYS</t>
  </si>
  <si>
    <t>T-Shirt BOYS</t>
  </si>
  <si>
    <t>Short BOYS</t>
  </si>
  <si>
    <t>GIRLS</t>
  </si>
  <si>
    <t>Hoodie GIRLS</t>
  </si>
  <si>
    <t>Pants GIRLS</t>
  </si>
  <si>
    <t>BKWH</t>
  </si>
  <si>
    <t>T-Shirt GIRLS</t>
  </si>
  <si>
    <t>Skort GIRLS</t>
  </si>
  <si>
    <t>Name:</t>
  </si>
  <si>
    <t>Gesamtsumme</t>
  </si>
  <si>
    <t>Name: Bitte bei Arbeitsblatt Name eintragen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</si>
</sst>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€&quot;\ * #,##0.00_-;\-&quot;€&quot;\ * #,##0.00_-;_-&quot;€&quot;\ 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1C1E0"/>
        <bgColor indexed="64"/>
      </patternFill>
    </fill>
    <fill>
      <patternFill patternType="solid">
        <fgColor rgb="FFB3C7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B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2">
    <xf numFmtId="0" fontId="0" fillId="0" borderId="0" xfId="0"/>
    <xf numFmtId="0" fontId="6" fillId="0" borderId="0" xfId="0" applyFont="1"/>
    <xf numFmtId="0" fontId="7" fillId="10" borderId="0" xfId="0" applyFont="1" applyFill="1"/>
    <xf numFmtId="0" fontId="7" fillId="0" borderId="0" xfId="0" applyFont="1"/>
    <xf numFmtId="0" fontId="0" fillId="2" borderId="0" xfId="0" applyFill="1" applyProtection="1"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164" fontId="4" fillId="3" borderId="2" xfId="1" applyFont="1" applyFill="1" applyBorder="1" applyAlignment="1" applyProtection="1">
      <alignment horizontal="center" vertical="center"/>
      <protection hidden="1"/>
    </xf>
    <xf numFmtId="0" fontId="4" fillId="3" borderId="3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Protection="1">
      <protection hidden="1"/>
    </xf>
    <xf numFmtId="0" fontId="0" fillId="4" borderId="0" xfId="0" applyFill="1" applyProtection="1">
      <protection hidden="1"/>
    </xf>
    <xf numFmtId="0" fontId="0" fillId="2" borderId="7" xfId="0" applyFill="1" applyBorder="1" applyProtection="1"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1" applyFont="1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2" fillId="2" borderId="0" xfId="0" applyFont="1" applyFill="1" applyProtection="1">
      <protection hidden="1"/>
    </xf>
    <xf numFmtId="0" fontId="0" fillId="0" borderId="1" xfId="0" applyBorder="1" applyProtection="1">
      <protection hidden="1"/>
    </xf>
    <xf numFmtId="0" fontId="0" fillId="0" borderId="2" xfId="0" applyBorder="1" applyProtection="1">
      <protection hidden="1"/>
    </xf>
    <xf numFmtId="164" fontId="0" fillId="2" borderId="2" xfId="1" applyFont="1" applyFill="1" applyBorder="1" applyProtection="1">
      <protection hidden="1"/>
    </xf>
    <xf numFmtId="164" fontId="0" fillId="2" borderId="3" xfId="0" applyNumberFormat="1" applyFill="1" applyBorder="1" applyProtection="1">
      <protection hidden="1"/>
    </xf>
    <xf numFmtId="164" fontId="0" fillId="2" borderId="2" xfId="0" applyNumberFormat="1" applyFill="1" applyBorder="1" applyProtection="1">
      <protection hidden="1"/>
    </xf>
    <xf numFmtId="0" fontId="0" fillId="2" borderId="2" xfId="0" applyFill="1" applyBorder="1" applyAlignment="1" applyProtection="1">
      <alignment horizontal="left"/>
      <protection hidden="1"/>
    </xf>
    <xf numFmtId="0" fontId="0" fillId="2" borderId="1" xfId="0" applyFill="1" applyBorder="1" applyAlignment="1" applyProtection="1">
      <alignment horizontal="right"/>
      <protection hidden="1"/>
    </xf>
    <xf numFmtId="0" fontId="0" fillId="0" borderId="13" xfId="0" applyBorder="1" applyProtection="1">
      <protection hidden="1"/>
    </xf>
    <xf numFmtId="0" fontId="0" fillId="0" borderId="14" xfId="0" applyBorder="1" applyProtection="1">
      <protection hidden="1"/>
    </xf>
    <xf numFmtId="164" fontId="0" fillId="2" borderId="14" xfId="1" applyFont="1" applyFill="1" applyBorder="1" applyProtection="1">
      <protection hidden="1"/>
    </xf>
    <xf numFmtId="164" fontId="0" fillId="2" borderId="15" xfId="0" applyNumberFormat="1" applyFill="1" applyBorder="1" applyProtection="1">
      <protection hidden="1"/>
    </xf>
    <xf numFmtId="0" fontId="0" fillId="6" borderId="0" xfId="0" applyFill="1" applyProtection="1">
      <protection hidden="1"/>
    </xf>
    <xf numFmtId="0" fontId="0" fillId="7" borderId="0" xfId="0" applyFill="1" applyProtection="1">
      <protection hidden="1"/>
    </xf>
    <xf numFmtId="0" fontId="0" fillId="8" borderId="2" xfId="0" applyFill="1" applyBorder="1" applyAlignment="1" applyProtection="1">
      <alignment horizontal="center" vertical="center"/>
      <protection hidden="1"/>
    </xf>
    <xf numFmtId="0" fontId="0" fillId="9" borderId="0" xfId="0" applyFill="1" applyProtection="1">
      <protection hidden="1"/>
    </xf>
    <xf numFmtId="0" fontId="0" fillId="8" borderId="8" xfId="0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164" fontId="0" fillId="2" borderId="0" xfId="1" applyFont="1" applyFill="1" applyProtection="1">
      <protection hidden="1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11" borderId="0" xfId="0" applyFill="1" applyProtection="1">
      <protection hidden="1"/>
    </xf>
    <xf numFmtId="164" fontId="0" fillId="2" borderId="0" xfId="0" applyNumberFormat="1" applyFill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164" fontId="8" fillId="2" borderId="0" xfId="1" applyFont="1" applyFill="1" applyProtection="1">
      <protection hidden="1"/>
    </xf>
    <xf numFmtId="0" fontId="8" fillId="2" borderId="0" xfId="0" applyFont="1" applyFill="1" applyProtection="1">
      <protection hidden="1"/>
    </xf>
    <xf numFmtId="164" fontId="8" fillId="2" borderId="0" xfId="0" applyNumberFormat="1" applyFont="1" applyFill="1" applyProtection="1">
      <protection hidden="1"/>
    </xf>
    <xf numFmtId="164" fontId="9" fillId="2" borderId="0" xfId="0" applyNumberFormat="1" applyFont="1" applyFill="1" applyProtection="1">
      <protection hidden="1"/>
    </xf>
    <xf numFmtId="0" fontId="5" fillId="7" borderId="4" xfId="0" applyFont="1" applyFill="1" applyBorder="1" applyAlignment="1" applyProtection="1">
      <alignment horizontal="center"/>
      <protection hidden="1"/>
    </xf>
    <xf numFmtId="0" fontId="5" fillId="7" borderId="5" xfId="0" applyFont="1" applyFill="1" applyBorder="1" applyAlignment="1" applyProtection="1">
      <alignment horizontal="center"/>
      <protection hidden="1"/>
    </xf>
    <xf numFmtId="0" fontId="5" fillId="7" borderId="6" xfId="0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0" fontId="5" fillId="4" borderId="4" xfId="0" applyFont="1" applyFill="1" applyBorder="1" applyAlignment="1" applyProtection="1">
      <alignment horizontal="center"/>
      <protection hidden="1"/>
    </xf>
    <xf numFmtId="0" fontId="5" fillId="4" borderId="5" xfId="0" applyFont="1" applyFill="1" applyBorder="1" applyAlignment="1" applyProtection="1">
      <alignment horizontal="center"/>
      <protection hidden="1"/>
    </xf>
    <xf numFmtId="0" fontId="5" fillId="4" borderId="6" xfId="0" applyFont="1" applyFill="1" applyBorder="1" applyAlignment="1" applyProtection="1">
      <alignment horizontal="center"/>
      <protection hidden="1"/>
    </xf>
    <xf numFmtId="0" fontId="0" fillId="5" borderId="10" xfId="0" applyFill="1" applyBorder="1" applyAlignment="1" applyProtection="1">
      <alignment horizontal="center"/>
      <protection hidden="1"/>
    </xf>
    <xf numFmtId="0" fontId="0" fillId="5" borderId="11" xfId="0" applyFill="1" applyBorder="1" applyAlignment="1" applyProtection="1">
      <alignment horizontal="center"/>
      <protection hidden="1"/>
    </xf>
    <xf numFmtId="0" fontId="0" fillId="5" borderId="12" xfId="0" applyFill="1" applyBorder="1" applyAlignment="1" applyProtection="1">
      <alignment horizontal="center"/>
      <protection hidden="1"/>
    </xf>
    <xf numFmtId="0" fontId="5" fillId="6" borderId="4" xfId="0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horizontal="center"/>
      <protection hidden="1"/>
    </xf>
    <xf numFmtId="0" fontId="5" fillId="9" borderId="4" xfId="0" applyFont="1" applyFill="1" applyBorder="1" applyAlignment="1" applyProtection="1">
      <alignment horizontal="center"/>
      <protection hidden="1"/>
    </xf>
    <xf numFmtId="0" fontId="5" fillId="9" borderId="5" xfId="0" applyFont="1" applyFill="1" applyBorder="1" applyAlignment="1" applyProtection="1">
      <alignment horizontal="center"/>
      <protection hidden="1"/>
    </xf>
    <xf numFmtId="0" fontId="5" fillId="9" borderId="6" xfId="0" applyFont="1" applyFill="1" applyBorder="1" applyAlignment="1" applyProtection="1">
      <alignment horizontal="center"/>
      <protection hidden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5</xdr:row>
      <xdr:rowOff>1</xdr:rowOff>
    </xdr:from>
    <xdr:to>
      <xdr:col>16</xdr:col>
      <xdr:colOff>94611</xdr:colOff>
      <xdr:row>13</xdr:row>
      <xdr:rowOff>69851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3B6225D-3A93-4024-939F-B5067BB67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09350" y="1479551"/>
          <a:ext cx="1618611" cy="1543050"/>
        </a:xfrm>
        <a:prstGeom prst="rect">
          <a:avLst/>
        </a:prstGeom>
      </xdr:spPr>
    </xdr:pic>
    <xdr:clientData/>
  </xdr:twoCellAnchor>
  <xdr:twoCellAnchor editAs="oneCell">
    <xdr:from>
      <xdr:col>16</xdr:col>
      <xdr:colOff>277873</xdr:colOff>
      <xdr:row>5</xdr:row>
      <xdr:rowOff>25239</xdr:rowOff>
    </xdr:from>
    <xdr:to>
      <xdr:col>18</xdr:col>
      <xdr:colOff>359322</xdr:colOff>
      <xdr:row>13</xdr:row>
      <xdr:rowOff>76200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234E824-3260-4A5E-9565-E3916FBC2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11223" y="1504789"/>
          <a:ext cx="1605449" cy="1524161"/>
        </a:xfrm>
        <a:prstGeom prst="rect">
          <a:avLst/>
        </a:prstGeom>
      </xdr:spPr>
    </xdr:pic>
    <xdr:clientData/>
  </xdr:twoCellAnchor>
  <xdr:twoCellAnchor editAs="oneCell">
    <xdr:from>
      <xdr:col>18</xdr:col>
      <xdr:colOff>409601</xdr:colOff>
      <xdr:row>5</xdr:row>
      <xdr:rowOff>72106</xdr:rowOff>
    </xdr:from>
    <xdr:to>
      <xdr:col>20</xdr:col>
      <xdr:colOff>437681</xdr:colOff>
      <xdr:row>12</xdr:row>
      <xdr:rowOff>146050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C0C4DCC-007E-4FFA-9C53-46649651D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66951" y="1551656"/>
          <a:ext cx="1552080" cy="1362994"/>
        </a:xfrm>
        <a:prstGeom prst="rect">
          <a:avLst/>
        </a:prstGeom>
      </xdr:spPr>
    </xdr:pic>
    <xdr:clientData/>
  </xdr:twoCellAnchor>
  <xdr:twoCellAnchor editAs="oneCell">
    <xdr:from>
      <xdr:col>20</xdr:col>
      <xdr:colOff>377851</xdr:colOff>
      <xdr:row>5</xdr:row>
      <xdr:rowOff>72107</xdr:rowOff>
    </xdr:from>
    <xdr:to>
      <xdr:col>23</xdr:col>
      <xdr:colOff>209167</xdr:colOff>
      <xdr:row>12</xdr:row>
      <xdr:rowOff>95251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CFB9835-0A74-44A4-96F5-3BC8548CA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59201" y="1551657"/>
          <a:ext cx="2117316" cy="1312194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13</xdr:row>
      <xdr:rowOff>51498</xdr:rowOff>
    </xdr:from>
    <xdr:to>
      <xdr:col>15</xdr:col>
      <xdr:colOff>647700</xdr:colOff>
      <xdr:row>22</xdr:row>
      <xdr:rowOff>154752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7E2ED37C-3C71-467A-8686-C75A502D8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49050" y="3004248"/>
          <a:ext cx="1270000" cy="1760604"/>
        </a:xfrm>
        <a:prstGeom prst="rect">
          <a:avLst/>
        </a:prstGeom>
      </xdr:spPr>
    </xdr:pic>
    <xdr:clientData/>
  </xdr:twoCellAnchor>
  <xdr:twoCellAnchor editAs="oneCell">
    <xdr:from>
      <xdr:col>16</xdr:col>
      <xdr:colOff>539823</xdr:colOff>
      <xdr:row>13</xdr:row>
      <xdr:rowOff>57150</xdr:rowOff>
    </xdr:from>
    <xdr:to>
      <xdr:col>18</xdr:col>
      <xdr:colOff>167893</xdr:colOff>
      <xdr:row>23</xdr:row>
      <xdr:rowOff>81931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CDE17B4-72FA-4E37-B936-2A4780AFD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73173" y="3009900"/>
          <a:ext cx="1152070" cy="1866281"/>
        </a:xfrm>
        <a:prstGeom prst="rect">
          <a:avLst/>
        </a:prstGeom>
      </xdr:spPr>
    </xdr:pic>
    <xdr:clientData/>
  </xdr:twoCellAnchor>
  <xdr:twoCellAnchor editAs="oneCell">
    <xdr:from>
      <xdr:col>20</xdr:col>
      <xdr:colOff>641423</xdr:colOff>
      <xdr:row>12</xdr:row>
      <xdr:rowOff>95251</xdr:rowOff>
    </xdr:from>
    <xdr:to>
      <xdr:col>22</xdr:col>
      <xdr:colOff>501650</xdr:colOff>
      <xdr:row>23</xdr:row>
      <xdr:rowOff>79321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64EABA7-EC9A-4053-8EC4-82B020A05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522773" y="2863851"/>
          <a:ext cx="1384227" cy="2009720"/>
        </a:xfrm>
        <a:prstGeom prst="rect">
          <a:avLst/>
        </a:prstGeom>
      </xdr:spPr>
    </xdr:pic>
    <xdr:clientData/>
  </xdr:twoCellAnchor>
  <xdr:twoCellAnchor editAs="oneCell">
    <xdr:from>
      <xdr:col>14</xdr:col>
      <xdr:colOff>292100</xdr:colOff>
      <xdr:row>22</xdr:row>
      <xdr:rowOff>129403</xdr:rowOff>
    </xdr:from>
    <xdr:to>
      <xdr:col>19</xdr:col>
      <xdr:colOff>700307</xdr:colOff>
      <xdr:row>31</xdr:row>
      <xdr:rowOff>94723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515326F-6F6B-4CFD-9F18-8771971B6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01450" y="4739503"/>
          <a:ext cx="4218207" cy="1622670"/>
        </a:xfrm>
        <a:prstGeom prst="rect">
          <a:avLst/>
        </a:prstGeom>
      </xdr:spPr>
    </xdr:pic>
    <xdr:clientData/>
  </xdr:twoCellAnchor>
  <xdr:twoCellAnchor editAs="oneCell">
    <xdr:from>
      <xdr:col>19</xdr:col>
      <xdr:colOff>596900</xdr:colOff>
      <xdr:row>23</xdr:row>
      <xdr:rowOff>65087</xdr:rowOff>
    </xdr:from>
    <xdr:to>
      <xdr:col>27</xdr:col>
      <xdr:colOff>233074</xdr:colOff>
      <xdr:row>31</xdr:row>
      <xdr:rowOff>24931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DFB2665E-A8C2-4256-AEFF-73225F033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16250" y="4859337"/>
          <a:ext cx="5732174" cy="1433044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171450</xdr:colOff>
      <xdr:row>31</xdr:row>
      <xdr:rowOff>21475</xdr:rowOff>
    </xdr:from>
    <xdr:to>
      <xdr:col>19</xdr:col>
      <xdr:colOff>614486</xdr:colOff>
      <xdr:row>38</xdr:row>
      <xdr:rowOff>94780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61326A17-1DFC-4648-826B-D28C55B7E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480800" y="6288925"/>
          <a:ext cx="4253036" cy="1362355"/>
        </a:xfrm>
        <a:prstGeom prst="rect">
          <a:avLst/>
        </a:prstGeom>
      </xdr:spPr>
    </xdr:pic>
    <xdr:clientData/>
  </xdr:twoCellAnchor>
  <xdr:twoCellAnchor editAs="oneCell">
    <xdr:from>
      <xdr:col>14</xdr:col>
      <xdr:colOff>282922</xdr:colOff>
      <xdr:row>38</xdr:row>
      <xdr:rowOff>170106</xdr:rowOff>
    </xdr:from>
    <xdr:to>
      <xdr:col>19</xdr:col>
      <xdr:colOff>365723</xdr:colOff>
      <xdr:row>45</xdr:row>
      <xdr:rowOff>81654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4F506000-EC4B-42D5-BF6E-A7AE207A5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92272" y="7726606"/>
          <a:ext cx="3892801" cy="1289498"/>
        </a:xfrm>
        <a:prstGeom prst="rect">
          <a:avLst/>
        </a:prstGeom>
      </xdr:spPr>
    </xdr:pic>
    <xdr:clientData/>
  </xdr:twoCellAnchor>
  <xdr:twoCellAnchor editAs="oneCell">
    <xdr:from>
      <xdr:col>19</xdr:col>
      <xdr:colOff>339505</xdr:colOff>
      <xdr:row>39</xdr:row>
      <xdr:rowOff>22609</xdr:rowOff>
    </xdr:from>
    <xdr:to>
      <xdr:col>26</xdr:col>
      <xdr:colOff>2924</xdr:colOff>
      <xdr:row>45</xdr:row>
      <xdr:rowOff>33291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60932CD8-EC01-4883-A1FB-BCA5E3C9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58855" y="7763259"/>
          <a:ext cx="4997419" cy="1204482"/>
        </a:xfrm>
        <a:prstGeom prst="rect">
          <a:avLst/>
        </a:prstGeom>
      </xdr:spPr>
    </xdr:pic>
    <xdr:clientData/>
  </xdr:twoCellAnchor>
  <xdr:twoCellAnchor editAs="oneCell">
    <xdr:from>
      <xdr:col>14</xdr:col>
      <xdr:colOff>119455</xdr:colOff>
      <xdr:row>45</xdr:row>
      <xdr:rowOff>48582</xdr:rowOff>
    </xdr:from>
    <xdr:to>
      <xdr:col>24</xdr:col>
      <xdr:colOff>44781</xdr:colOff>
      <xdr:row>54</xdr:row>
      <xdr:rowOff>131437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D6F400E9-0AA7-4AEE-A80C-DFFB88FF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28805" y="8983032"/>
          <a:ext cx="7545326" cy="1740205"/>
        </a:xfrm>
        <a:prstGeom prst="rect">
          <a:avLst/>
        </a:prstGeom>
      </xdr:spPr>
    </xdr:pic>
    <xdr:clientData/>
  </xdr:twoCellAnchor>
  <xdr:twoCellAnchor editAs="oneCell">
    <xdr:from>
      <xdr:col>14</xdr:col>
      <xdr:colOff>338142</xdr:colOff>
      <xdr:row>54</xdr:row>
      <xdr:rowOff>50297</xdr:rowOff>
    </xdr:from>
    <xdr:to>
      <xdr:col>15</xdr:col>
      <xdr:colOff>441793</xdr:colOff>
      <xdr:row>65</xdr:row>
      <xdr:rowOff>157151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64D1B624-5A3E-4EE1-8290-FE67D9247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647492" y="10642097"/>
          <a:ext cx="865651" cy="2132504"/>
        </a:xfrm>
        <a:prstGeom prst="rect">
          <a:avLst/>
        </a:prstGeom>
      </xdr:spPr>
    </xdr:pic>
    <xdr:clientData/>
  </xdr:twoCellAnchor>
  <xdr:twoCellAnchor editAs="oneCell">
    <xdr:from>
      <xdr:col>22</xdr:col>
      <xdr:colOff>162103</xdr:colOff>
      <xdr:row>54</xdr:row>
      <xdr:rowOff>88019</xdr:rowOff>
    </xdr:from>
    <xdr:to>
      <xdr:col>23</xdr:col>
      <xdr:colOff>612195</xdr:colOff>
      <xdr:row>68</xdr:row>
      <xdr:rowOff>148828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F5A52614-878D-4DE6-A866-93E7E8385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67453" y="10679819"/>
          <a:ext cx="1212092" cy="2638909"/>
        </a:xfrm>
        <a:prstGeom prst="rect">
          <a:avLst/>
        </a:prstGeom>
      </xdr:spPr>
    </xdr:pic>
    <xdr:clientData/>
  </xdr:twoCellAnchor>
  <xdr:twoCellAnchor editAs="oneCell">
    <xdr:from>
      <xdr:col>15</xdr:col>
      <xdr:colOff>697871</xdr:colOff>
      <xdr:row>56</xdr:row>
      <xdr:rowOff>166446</xdr:rowOff>
    </xdr:from>
    <xdr:to>
      <xdr:col>22</xdr:col>
      <xdr:colOff>86617</xdr:colOff>
      <xdr:row>62</xdr:row>
      <xdr:rowOff>161968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1DB897E6-EFB3-4E05-8C16-5360756E9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769221" y="11126546"/>
          <a:ext cx="4722746" cy="1100422"/>
        </a:xfrm>
        <a:prstGeom prst="rect">
          <a:avLst/>
        </a:prstGeom>
      </xdr:spPr>
    </xdr:pic>
    <xdr:clientData/>
  </xdr:twoCellAnchor>
  <xdr:twoCellAnchor editAs="oneCell">
    <xdr:from>
      <xdr:col>14</xdr:col>
      <xdr:colOff>277712</xdr:colOff>
      <xdr:row>67</xdr:row>
      <xdr:rowOff>0</xdr:rowOff>
    </xdr:from>
    <xdr:to>
      <xdr:col>23</xdr:col>
      <xdr:colOff>369060</xdr:colOff>
      <xdr:row>92</xdr:row>
      <xdr:rowOff>162761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3EAF0477-5D88-4ED1-8B65-112A4BC22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587062" y="12985750"/>
          <a:ext cx="6949348" cy="4855411"/>
        </a:xfrm>
        <a:prstGeom prst="rect">
          <a:avLst/>
        </a:prstGeom>
      </xdr:spPr>
    </xdr:pic>
    <xdr:clientData/>
  </xdr:twoCellAnchor>
  <xdr:twoCellAnchor editAs="oneCell">
    <xdr:from>
      <xdr:col>20</xdr:col>
      <xdr:colOff>132030</xdr:colOff>
      <xdr:row>31</xdr:row>
      <xdr:rowOff>75694</xdr:rowOff>
    </xdr:from>
    <xdr:to>
      <xdr:col>25</xdr:col>
      <xdr:colOff>452673</xdr:colOff>
      <xdr:row>39</xdr:row>
      <xdr:rowOff>62135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960CC259-4A1E-4388-9D30-8DD392A1B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994456" y="6287377"/>
          <a:ext cx="4124356" cy="1445055"/>
        </a:xfrm>
        <a:prstGeom prst="rect">
          <a:avLst/>
        </a:prstGeom>
      </xdr:spPr>
    </xdr:pic>
    <xdr:clientData/>
  </xdr:twoCellAnchor>
  <xdr:twoCellAnchor editAs="oneCell">
    <xdr:from>
      <xdr:col>23</xdr:col>
      <xdr:colOff>264060</xdr:colOff>
      <xdr:row>5</xdr:row>
      <xdr:rowOff>18285</xdr:rowOff>
    </xdr:from>
    <xdr:to>
      <xdr:col>29</xdr:col>
      <xdr:colOff>384579</xdr:colOff>
      <xdr:row>12</xdr:row>
      <xdr:rowOff>140029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668428E2-5905-43D9-9C04-C87FEB45D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408713" y="1489473"/>
          <a:ext cx="4684975" cy="13980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vate\OwnCloud\Christoph\Bestellung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ellnummer"/>
      <sheetName val="Tabelle1"/>
    </sheetNames>
    <sheetDataSet>
      <sheetData sheetId="0"/>
      <sheetData sheetId="1">
        <row r="8">
          <cell r="P8">
            <v>1</v>
          </cell>
        </row>
        <row r="9">
          <cell r="P9">
            <v>2</v>
          </cell>
        </row>
        <row r="10">
          <cell r="P10">
            <v>3</v>
          </cell>
        </row>
        <row r="11">
          <cell r="P11">
            <v>4</v>
          </cell>
        </row>
        <row r="12">
          <cell r="P12">
            <v>5</v>
          </cell>
        </row>
        <row r="13">
          <cell r="P13">
            <v>6</v>
          </cell>
        </row>
        <row r="14">
          <cell r="P14">
            <v>7</v>
          </cell>
        </row>
        <row r="15">
          <cell r="P15">
            <v>8</v>
          </cell>
        </row>
        <row r="16">
          <cell r="P16">
            <v>9</v>
          </cell>
        </row>
        <row r="17">
          <cell r="P17">
            <v>10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4732F-F891-4804-BD1B-80CED4CAAF1D}">
  <dimension ref="A4:B4"/>
  <sheetViews>
    <sheetView workbookViewId="0">
      <selection activeCell="B12" sqref="B12"/>
    </sheetView>
  </sheetViews>
  <sheetFormatPr baseColWidth="10" defaultRowHeight="14.25" x14ac:dyDescent="0.45"/>
  <cols>
    <col min="2" max="2" width="38.59765625" customWidth="1"/>
  </cols>
  <sheetData>
    <row r="4" spans="1:2" s="3" customFormat="1" ht="39" customHeight="1" x14ac:dyDescent="0.75">
      <c r="A4" s="1" t="s">
        <v>89</v>
      </c>
      <c r="B4" s="2" t="s">
        <v>91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E77C3-B903-4A1D-9898-D9D65B105820}">
  <dimension ref="A1:X115"/>
  <sheetViews>
    <sheetView tabSelected="1" zoomScale="70" zoomScaleNormal="70" workbookViewId="0">
      <pane xSplit="1" ySplit="4" topLeftCell="B28" activePane="bottomRight" state="frozen"/>
      <selection pane="topRight" activeCell="B1" sqref="B1"/>
      <selection pane="bottomLeft" activeCell="A5" sqref="A5"/>
      <selection pane="bottomRight" activeCell="F67" sqref="F67"/>
    </sheetView>
  </sheetViews>
  <sheetFormatPr baseColWidth="10" defaultColWidth="10.9296875" defaultRowHeight="14.25" x14ac:dyDescent="0.45"/>
  <cols>
    <col min="1" max="1" width="4.73046875" style="4" customWidth="1"/>
    <col min="2" max="2" width="13.33203125" style="34" bestFit="1" customWidth="1"/>
    <col min="3" max="3" width="17.33203125" style="34" bestFit="1" customWidth="1"/>
    <col min="4" max="4" width="17.33203125" style="34" customWidth="1"/>
    <col min="5" max="11" width="10.9296875" style="35"/>
    <col min="12" max="12" width="10.9296875" style="36"/>
    <col min="13" max="24" width="10.9296875" style="4"/>
    <col min="25" max="16384" width="10.9296875" style="34"/>
  </cols>
  <sheetData>
    <row r="1" spans="1:16" s="4" customFormat="1" ht="14.55" customHeight="1" x14ac:dyDescent="0.45"/>
    <row r="2" spans="1:16" s="4" customFormat="1" ht="49.05" customHeight="1" x14ac:dyDescent="0.85">
      <c r="C2" s="49" t="str">
        <f>Name!B4</f>
        <v>Name: Bitte bei Arbeitsblatt Name eintragen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5">
        <f>N115</f>
        <v>0</v>
      </c>
    </row>
    <row r="3" spans="1:16" s="4" customFormat="1" ht="17" customHeight="1" x14ac:dyDescent="0.45"/>
    <row r="4" spans="1:16" s="4" customFormat="1" ht="14.65" thickBot="1" x14ac:dyDescent="0.5">
      <c r="B4" s="5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6" t="s">
        <v>6</v>
      </c>
      <c r="I4" s="6" t="s">
        <v>7</v>
      </c>
      <c r="J4" s="6" t="s">
        <v>8</v>
      </c>
      <c r="K4" s="6" t="s">
        <v>9</v>
      </c>
      <c r="L4" s="7" t="s">
        <v>10</v>
      </c>
      <c r="M4" s="8" t="s">
        <v>11</v>
      </c>
      <c r="N4" s="9" t="s">
        <v>12</v>
      </c>
    </row>
    <row r="5" spans="1:16" s="4" customFormat="1" ht="21" x14ac:dyDescent="0.65">
      <c r="A5" s="10"/>
      <c r="B5" s="50" t="s">
        <v>13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2"/>
    </row>
    <row r="6" spans="1:16" s="4" customFormat="1" x14ac:dyDescent="0.45">
      <c r="A6" s="10"/>
      <c r="B6" s="11"/>
      <c r="E6" s="12" t="s">
        <v>14</v>
      </c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3" t="s">
        <v>20</v>
      </c>
      <c r="L6" s="14"/>
      <c r="N6" s="15"/>
      <c r="P6" s="16"/>
    </row>
    <row r="7" spans="1:16" s="4" customFormat="1" x14ac:dyDescent="0.45">
      <c r="A7" s="10"/>
      <c r="B7" s="53" t="s">
        <v>21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5"/>
      <c r="P7" s="16">
        <v>1</v>
      </c>
    </row>
    <row r="8" spans="1:16" s="4" customFormat="1" x14ac:dyDescent="0.45">
      <c r="A8" s="10"/>
      <c r="B8" s="17">
        <v>811270</v>
      </c>
      <c r="C8" s="18" t="s">
        <v>22</v>
      </c>
      <c r="D8" s="18" t="s">
        <v>23</v>
      </c>
      <c r="E8" s="37"/>
      <c r="F8" s="37"/>
      <c r="G8" s="37"/>
      <c r="H8" s="37"/>
      <c r="I8" s="37"/>
      <c r="J8" s="37"/>
      <c r="K8" s="37"/>
      <c r="L8" s="19">
        <v>85</v>
      </c>
      <c r="M8" s="20">
        <f>L8-L8*0.3</f>
        <v>59.5</v>
      </c>
      <c r="N8" s="21">
        <f t="shared" ref="N8:N13" si="0">SUM(E8:J8)*M8</f>
        <v>0</v>
      </c>
      <c r="P8" s="16">
        <v>2</v>
      </c>
    </row>
    <row r="9" spans="1:16" s="4" customFormat="1" x14ac:dyDescent="0.45">
      <c r="A9" s="10"/>
      <c r="B9" s="17">
        <v>811270</v>
      </c>
      <c r="C9" s="18" t="s">
        <v>22</v>
      </c>
      <c r="D9" s="18" t="s">
        <v>24</v>
      </c>
      <c r="E9" s="37"/>
      <c r="F9" s="37"/>
      <c r="G9" s="37"/>
      <c r="H9" s="37"/>
      <c r="I9" s="37"/>
      <c r="J9" s="37"/>
      <c r="K9" s="37"/>
      <c r="L9" s="19">
        <v>85</v>
      </c>
      <c r="M9" s="20">
        <f t="shared" ref="M9:M13" si="1">L9-L9*0.3</f>
        <v>59.5</v>
      </c>
      <c r="N9" s="21">
        <f t="shared" si="0"/>
        <v>0</v>
      </c>
      <c r="P9" s="16">
        <v>3</v>
      </c>
    </row>
    <row r="10" spans="1:16" s="4" customFormat="1" x14ac:dyDescent="0.45">
      <c r="A10" s="10"/>
      <c r="B10" s="17">
        <v>811459</v>
      </c>
      <c r="C10" s="18" t="s">
        <v>25</v>
      </c>
      <c r="D10" s="18" t="s">
        <v>26</v>
      </c>
      <c r="E10" s="37"/>
      <c r="F10" s="37"/>
      <c r="G10" s="37"/>
      <c r="H10" s="37"/>
      <c r="I10" s="37"/>
      <c r="J10" s="37"/>
      <c r="K10" s="37"/>
      <c r="L10" s="19">
        <v>65</v>
      </c>
      <c r="M10" s="20">
        <f t="shared" si="1"/>
        <v>45.5</v>
      </c>
      <c r="N10" s="21">
        <f t="shared" si="0"/>
        <v>0</v>
      </c>
      <c r="P10" s="16">
        <v>4</v>
      </c>
    </row>
    <row r="11" spans="1:16" s="4" customFormat="1" x14ac:dyDescent="0.45">
      <c r="A11" s="10"/>
      <c r="B11" s="17">
        <v>811459</v>
      </c>
      <c r="C11" s="18" t="s">
        <v>25</v>
      </c>
      <c r="D11" s="18" t="s">
        <v>27</v>
      </c>
      <c r="E11" s="37"/>
      <c r="F11" s="37"/>
      <c r="G11" s="37"/>
      <c r="H11" s="37"/>
      <c r="I11" s="37"/>
      <c r="J11" s="37"/>
      <c r="K11" s="37"/>
      <c r="L11" s="19">
        <v>65</v>
      </c>
      <c r="M11" s="20">
        <f t="shared" si="1"/>
        <v>45.5</v>
      </c>
      <c r="N11" s="21">
        <f t="shared" si="0"/>
        <v>0</v>
      </c>
      <c r="P11" s="16">
        <v>5</v>
      </c>
    </row>
    <row r="12" spans="1:16" s="4" customFormat="1" x14ac:dyDescent="0.45">
      <c r="A12" s="10"/>
      <c r="B12" s="17">
        <v>811459</v>
      </c>
      <c r="C12" s="18" t="s">
        <v>28</v>
      </c>
      <c r="D12" s="18" t="s">
        <v>29</v>
      </c>
      <c r="E12" s="37"/>
      <c r="F12" s="37"/>
      <c r="G12" s="37"/>
      <c r="H12" s="37"/>
      <c r="I12" s="37"/>
      <c r="J12" s="37"/>
      <c r="K12" s="37"/>
      <c r="L12" s="19">
        <v>50</v>
      </c>
      <c r="M12" s="20">
        <f t="shared" si="1"/>
        <v>35</v>
      </c>
      <c r="N12" s="21">
        <f t="shared" si="0"/>
        <v>0</v>
      </c>
      <c r="P12" s="16">
        <v>6</v>
      </c>
    </row>
    <row r="13" spans="1:16" s="4" customFormat="1" x14ac:dyDescent="0.45">
      <c r="A13" s="10"/>
      <c r="B13" s="17">
        <v>811459</v>
      </c>
      <c r="C13" s="18" t="s">
        <v>28</v>
      </c>
      <c r="D13" s="18" t="s">
        <v>30</v>
      </c>
      <c r="E13" s="37"/>
      <c r="F13" s="37"/>
      <c r="G13" s="37"/>
      <c r="H13" s="37"/>
      <c r="I13" s="37"/>
      <c r="J13" s="37"/>
      <c r="K13" s="37"/>
      <c r="L13" s="19">
        <v>50</v>
      </c>
      <c r="M13" s="20">
        <f t="shared" si="1"/>
        <v>35</v>
      </c>
      <c r="N13" s="21">
        <f t="shared" si="0"/>
        <v>0</v>
      </c>
      <c r="P13" s="16">
        <v>7</v>
      </c>
    </row>
    <row r="14" spans="1:16" s="4" customFormat="1" x14ac:dyDescent="0.45">
      <c r="A14" s="10"/>
      <c r="B14" s="53" t="s">
        <v>31</v>
      </c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5"/>
      <c r="P14" s="16">
        <v>8</v>
      </c>
    </row>
    <row r="15" spans="1:16" s="4" customFormat="1" x14ac:dyDescent="0.45">
      <c r="A15" s="10"/>
      <c r="B15" s="17">
        <v>811280</v>
      </c>
      <c r="C15" s="18" t="s">
        <v>32</v>
      </c>
      <c r="D15" s="18" t="s">
        <v>36</v>
      </c>
      <c r="E15" s="37"/>
      <c r="F15" s="37"/>
      <c r="G15" s="37"/>
      <c r="H15" s="37"/>
      <c r="I15" s="37"/>
      <c r="J15" s="37"/>
      <c r="K15" s="37"/>
      <c r="L15" s="19">
        <v>70</v>
      </c>
      <c r="M15" s="20">
        <f>L15-L15*0.3</f>
        <v>49</v>
      </c>
      <c r="N15" s="21">
        <f>SUM(E15:J15)*M15</f>
        <v>0</v>
      </c>
      <c r="P15" s="16">
        <v>9</v>
      </c>
    </row>
    <row r="16" spans="1:16" s="4" customFormat="1" x14ac:dyDescent="0.45">
      <c r="A16" s="10"/>
      <c r="B16" s="17">
        <v>811280</v>
      </c>
      <c r="C16" s="18" t="s">
        <v>32</v>
      </c>
      <c r="D16" s="18" t="s">
        <v>24</v>
      </c>
      <c r="E16" s="37"/>
      <c r="F16" s="37"/>
      <c r="G16" s="37"/>
      <c r="H16" s="37"/>
      <c r="I16" s="37"/>
      <c r="J16" s="37"/>
      <c r="K16" s="37"/>
      <c r="L16" s="19">
        <v>70</v>
      </c>
      <c r="M16" s="20">
        <f t="shared" ref="M16:M17" si="2">L16-L16*0.3</f>
        <v>49</v>
      </c>
      <c r="N16" s="21">
        <f>SUM(E16:J16)*M16</f>
        <v>0</v>
      </c>
      <c r="P16" s="16">
        <v>10</v>
      </c>
    </row>
    <row r="17" spans="1:14" s="4" customFormat="1" x14ac:dyDescent="0.45">
      <c r="A17" s="10"/>
      <c r="B17" s="17">
        <v>811469</v>
      </c>
      <c r="C17" s="18" t="s">
        <v>33</v>
      </c>
      <c r="D17" s="18" t="s">
        <v>29</v>
      </c>
      <c r="E17" s="37"/>
      <c r="F17" s="37"/>
      <c r="G17" s="37"/>
      <c r="H17" s="37"/>
      <c r="I17" s="37"/>
      <c r="J17" s="37"/>
      <c r="K17" s="37"/>
      <c r="L17" s="19">
        <v>50</v>
      </c>
      <c r="M17" s="20">
        <f t="shared" si="2"/>
        <v>35</v>
      </c>
      <c r="N17" s="21">
        <f>SUM(E17:J17)*M17</f>
        <v>0</v>
      </c>
    </row>
    <row r="18" spans="1:14" s="4" customFormat="1" x14ac:dyDescent="0.45">
      <c r="A18" s="10"/>
      <c r="B18" s="17">
        <v>811469</v>
      </c>
      <c r="C18" s="18" t="s">
        <v>33</v>
      </c>
      <c r="D18" s="18" t="s">
        <v>30</v>
      </c>
      <c r="E18" s="37"/>
      <c r="F18" s="37"/>
      <c r="G18" s="37"/>
      <c r="H18" s="37"/>
      <c r="I18" s="37"/>
      <c r="J18" s="37"/>
      <c r="K18" s="37"/>
      <c r="L18" s="19">
        <v>50</v>
      </c>
      <c r="M18" s="20">
        <f>L18-L18*0.3</f>
        <v>35</v>
      </c>
      <c r="N18" s="21">
        <f>SUM(E18:J18)*M18</f>
        <v>0</v>
      </c>
    </row>
    <row r="19" spans="1:14" s="4" customFormat="1" x14ac:dyDescent="0.45">
      <c r="A19" s="10"/>
      <c r="B19" s="53" t="s">
        <v>34</v>
      </c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5"/>
    </row>
    <row r="20" spans="1:14" s="4" customFormat="1" x14ac:dyDescent="0.45">
      <c r="A20" s="10"/>
      <c r="B20" s="17">
        <v>811489</v>
      </c>
      <c r="C20" s="22" t="s">
        <v>35</v>
      </c>
      <c r="D20" s="22" t="s">
        <v>36</v>
      </c>
      <c r="E20" s="37"/>
      <c r="F20" s="37"/>
      <c r="G20" s="37"/>
      <c r="H20" s="37"/>
      <c r="I20" s="37"/>
      <c r="J20" s="37"/>
      <c r="K20" s="37"/>
      <c r="L20" s="19">
        <v>30</v>
      </c>
      <c r="M20" s="20">
        <f>L20-L20*0.3</f>
        <v>21</v>
      </c>
      <c r="N20" s="21">
        <f t="shared" ref="N20:N31" si="3">SUM(E20:J20)*M20</f>
        <v>0</v>
      </c>
    </row>
    <row r="21" spans="1:14" s="4" customFormat="1" x14ac:dyDescent="0.45">
      <c r="A21" s="10"/>
      <c r="B21" s="17">
        <v>811489</v>
      </c>
      <c r="C21" s="22" t="s">
        <v>35</v>
      </c>
      <c r="D21" s="22" t="s">
        <v>37</v>
      </c>
      <c r="E21" s="37"/>
      <c r="F21" s="37"/>
      <c r="G21" s="37"/>
      <c r="H21" s="37"/>
      <c r="I21" s="37"/>
      <c r="J21" s="37"/>
      <c r="K21" s="37"/>
      <c r="L21" s="19">
        <v>30</v>
      </c>
      <c r="M21" s="20">
        <f t="shared" ref="M21:M25" si="4">L21-L21*0.3</f>
        <v>21</v>
      </c>
      <c r="N21" s="21">
        <f t="shared" si="3"/>
        <v>0</v>
      </c>
    </row>
    <row r="22" spans="1:14" s="4" customFormat="1" x14ac:dyDescent="0.45">
      <c r="A22" s="10"/>
      <c r="B22" s="23">
        <v>811350</v>
      </c>
      <c r="C22" s="22" t="s">
        <v>38</v>
      </c>
      <c r="D22" s="22" t="s">
        <v>39</v>
      </c>
      <c r="E22" s="37"/>
      <c r="F22" s="37"/>
      <c r="G22" s="37"/>
      <c r="H22" s="37"/>
      <c r="I22" s="37"/>
      <c r="J22" s="37"/>
      <c r="K22" s="37"/>
      <c r="L22" s="19">
        <v>30</v>
      </c>
      <c r="M22" s="20">
        <f t="shared" si="4"/>
        <v>21</v>
      </c>
      <c r="N22" s="21">
        <f t="shared" si="3"/>
        <v>0</v>
      </c>
    </row>
    <row r="23" spans="1:14" s="4" customFormat="1" x14ac:dyDescent="0.45">
      <c r="A23" s="10"/>
      <c r="B23" s="23">
        <v>811350</v>
      </c>
      <c r="C23" s="22" t="s">
        <v>38</v>
      </c>
      <c r="D23" s="22" t="s">
        <v>24</v>
      </c>
      <c r="E23" s="37"/>
      <c r="F23" s="37"/>
      <c r="G23" s="37"/>
      <c r="H23" s="37"/>
      <c r="I23" s="37"/>
      <c r="J23" s="37"/>
      <c r="K23" s="37"/>
      <c r="L23" s="19">
        <v>30</v>
      </c>
      <c r="M23" s="20">
        <f t="shared" si="4"/>
        <v>21</v>
      </c>
      <c r="N23" s="21">
        <f t="shared" si="3"/>
        <v>0</v>
      </c>
    </row>
    <row r="24" spans="1:14" s="4" customFormat="1" x14ac:dyDescent="0.45">
      <c r="A24" s="10"/>
      <c r="B24" s="23">
        <v>811400</v>
      </c>
      <c r="C24" s="22" t="s">
        <v>40</v>
      </c>
      <c r="D24" s="22" t="s">
        <v>29</v>
      </c>
      <c r="E24" s="37"/>
      <c r="F24" s="37"/>
      <c r="G24" s="37"/>
      <c r="H24" s="37"/>
      <c r="I24" s="37"/>
      <c r="J24" s="37"/>
      <c r="K24" s="37"/>
      <c r="L24" s="19">
        <v>20</v>
      </c>
      <c r="M24" s="20">
        <f t="shared" si="4"/>
        <v>14</v>
      </c>
      <c r="N24" s="21">
        <f t="shared" si="3"/>
        <v>0</v>
      </c>
    </row>
    <row r="25" spans="1:14" s="4" customFormat="1" x14ac:dyDescent="0.45">
      <c r="A25" s="10"/>
      <c r="B25" s="23">
        <v>811400</v>
      </c>
      <c r="C25" s="22" t="s">
        <v>40</v>
      </c>
      <c r="D25" s="22" t="s">
        <v>26</v>
      </c>
      <c r="E25" s="37"/>
      <c r="F25" s="37"/>
      <c r="G25" s="37"/>
      <c r="H25" s="37"/>
      <c r="I25" s="37"/>
      <c r="J25" s="37"/>
      <c r="K25" s="37"/>
      <c r="L25" s="19">
        <v>20</v>
      </c>
      <c r="M25" s="20">
        <f t="shared" si="4"/>
        <v>14</v>
      </c>
      <c r="N25" s="21">
        <f t="shared" si="3"/>
        <v>0</v>
      </c>
    </row>
    <row r="26" spans="1:14" s="4" customFormat="1" x14ac:dyDescent="0.45">
      <c r="A26" s="10"/>
      <c r="B26" s="17">
        <v>811330</v>
      </c>
      <c r="C26" s="18" t="s">
        <v>41</v>
      </c>
      <c r="D26" s="18" t="s">
        <v>42</v>
      </c>
      <c r="E26" s="37"/>
      <c r="F26" s="37"/>
      <c r="G26" s="37"/>
      <c r="H26" s="37"/>
      <c r="I26" s="37"/>
      <c r="J26" s="37"/>
      <c r="K26" s="37"/>
      <c r="L26" s="19">
        <v>40</v>
      </c>
      <c r="M26" s="20">
        <f>L26-L26*0.3</f>
        <v>28</v>
      </c>
      <c r="N26" s="21">
        <f t="shared" si="3"/>
        <v>0</v>
      </c>
    </row>
    <row r="27" spans="1:14" s="4" customFormat="1" x14ac:dyDescent="0.45">
      <c r="A27" s="10"/>
      <c r="B27" s="17">
        <v>811330</v>
      </c>
      <c r="C27" s="18" t="s">
        <v>41</v>
      </c>
      <c r="D27" s="18" t="s">
        <v>43</v>
      </c>
      <c r="E27" s="37"/>
      <c r="F27" s="37"/>
      <c r="G27" s="37"/>
      <c r="H27" s="37"/>
      <c r="I27" s="37"/>
      <c r="J27" s="37"/>
      <c r="K27" s="37"/>
      <c r="L27" s="19">
        <v>40</v>
      </c>
      <c r="M27" s="20">
        <f t="shared" ref="M27:M31" si="5">L27-L27*0.3</f>
        <v>28</v>
      </c>
      <c r="N27" s="21">
        <f t="shared" si="3"/>
        <v>0</v>
      </c>
    </row>
    <row r="28" spans="1:14" s="4" customFormat="1" x14ac:dyDescent="0.45">
      <c r="A28" s="10"/>
      <c r="B28" s="17">
        <v>811330</v>
      </c>
      <c r="C28" s="18" t="s">
        <v>41</v>
      </c>
      <c r="D28" s="18" t="s">
        <v>44</v>
      </c>
      <c r="E28" s="37"/>
      <c r="F28" s="37"/>
      <c r="G28" s="37"/>
      <c r="H28" s="37"/>
      <c r="I28" s="37"/>
      <c r="J28" s="37"/>
      <c r="K28" s="37"/>
      <c r="L28" s="19">
        <v>40</v>
      </c>
      <c r="M28" s="20">
        <f t="shared" si="5"/>
        <v>28</v>
      </c>
      <c r="N28" s="21">
        <f t="shared" si="3"/>
        <v>0</v>
      </c>
    </row>
    <row r="29" spans="1:14" s="4" customFormat="1" x14ac:dyDescent="0.45">
      <c r="A29" s="10"/>
      <c r="B29" s="17">
        <v>811330</v>
      </c>
      <c r="C29" s="18" t="s">
        <v>41</v>
      </c>
      <c r="D29" s="18" t="s">
        <v>37</v>
      </c>
      <c r="E29" s="37"/>
      <c r="F29" s="37"/>
      <c r="G29" s="37"/>
      <c r="H29" s="37"/>
      <c r="I29" s="37"/>
      <c r="J29" s="37"/>
      <c r="K29" s="37"/>
      <c r="L29" s="19">
        <v>40</v>
      </c>
      <c r="M29" s="20">
        <f t="shared" si="5"/>
        <v>28</v>
      </c>
      <c r="N29" s="21">
        <f t="shared" si="3"/>
        <v>0</v>
      </c>
    </row>
    <row r="30" spans="1:14" s="4" customFormat="1" x14ac:dyDescent="0.45">
      <c r="A30" s="10"/>
      <c r="B30" s="17">
        <v>811240</v>
      </c>
      <c r="C30" s="18" t="s">
        <v>45</v>
      </c>
      <c r="D30" s="18" t="s">
        <v>42</v>
      </c>
      <c r="E30" s="37"/>
      <c r="F30" s="37"/>
      <c r="G30" s="37"/>
      <c r="H30" s="37"/>
      <c r="I30" s="37"/>
      <c r="J30" s="37"/>
      <c r="K30" s="37"/>
      <c r="L30" s="19">
        <v>45</v>
      </c>
      <c r="M30" s="20">
        <f t="shared" si="5"/>
        <v>31.5</v>
      </c>
      <c r="N30" s="21">
        <f t="shared" si="3"/>
        <v>0</v>
      </c>
    </row>
    <row r="31" spans="1:14" s="4" customFormat="1" x14ac:dyDescent="0.45">
      <c r="A31" s="10"/>
      <c r="B31" s="17">
        <v>811240</v>
      </c>
      <c r="C31" s="18" t="s">
        <v>45</v>
      </c>
      <c r="D31" s="18" t="s">
        <v>46</v>
      </c>
      <c r="E31" s="37"/>
      <c r="F31" s="37"/>
      <c r="G31" s="37"/>
      <c r="H31" s="37"/>
      <c r="I31" s="37"/>
      <c r="J31" s="37"/>
      <c r="K31" s="37"/>
      <c r="L31" s="19">
        <v>45</v>
      </c>
      <c r="M31" s="20">
        <f t="shared" si="5"/>
        <v>31.5</v>
      </c>
      <c r="N31" s="21">
        <f t="shared" si="3"/>
        <v>0</v>
      </c>
    </row>
    <row r="32" spans="1:14" s="4" customFormat="1" x14ac:dyDescent="0.45">
      <c r="A32" s="10"/>
      <c r="B32" s="53" t="s">
        <v>47</v>
      </c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5"/>
    </row>
    <row r="33" spans="1:14" s="4" customFormat="1" x14ac:dyDescent="0.45">
      <c r="A33" s="10"/>
      <c r="B33" s="17">
        <v>811379</v>
      </c>
      <c r="C33" s="18" t="s">
        <v>48</v>
      </c>
      <c r="D33" s="18" t="s">
        <v>39</v>
      </c>
      <c r="E33" s="37"/>
      <c r="F33" s="37"/>
      <c r="G33" s="37"/>
      <c r="H33" s="37"/>
      <c r="I33" s="37"/>
      <c r="J33" s="37"/>
      <c r="K33" s="37"/>
      <c r="L33" s="19">
        <v>40</v>
      </c>
      <c r="M33" s="20">
        <f>L33-L33*0.3</f>
        <v>28</v>
      </c>
      <c r="N33" s="21">
        <f t="shared" ref="N33:N44" si="6">SUM(E33:J33)*M33</f>
        <v>0</v>
      </c>
    </row>
    <row r="34" spans="1:14" s="4" customFormat="1" x14ac:dyDescent="0.45">
      <c r="A34" s="10"/>
      <c r="B34" s="17">
        <v>811379</v>
      </c>
      <c r="C34" s="18" t="s">
        <v>48</v>
      </c>
      <c r="D34" s="18" t="s">
        <v>36</v>
      </c>
      <c r="E34" s="37"/>
      <c r="F34" s="37"/>
      <c r="G34" s="37"/>
      <c r="H34" s="37"/>
      <c r="I34" s="37"/>
      <c r="J34" s="37"/>
      <c r="K34" s="37"/>
      <c r="L34" s="19">
        <v>40</v>
      </c>
      <c r="M34" s="20">
        <f t="shared" ref="M34:M44" si="7">L34-L34*0.3</f>
        <v>28</v>
      </c>
      <c r="N34" s="21">
        <f t="shared" si="6"/>
        <v>0</v>
      </c>
    </row>
    <row r="35" spans="1:14" s="4" customFormat="1" x14ac:dyDescent="0.45">
      <c r="A35" s="10"/>
      <c r="B35" s="17">
        <v>811379</v>
      </c>
      <c r="C35" s="18" t="s">
        <v>48</v>
      </c>
      <c r="D35" s="18" t="s">
        <v>49</v>
      </c>
      <c r="E35" s="37"/>
      <c r="F35" s="37"/>
      <c r="G35" s="37"/>
      <c r="H35" s="37"/>
      <c r="I35" s="37"/>
      <c r="J35" s="37"/>
      <c r="K35" s="37"/>
      <c r="L35" s="19">
        <v>40</v>
      </c>
      <c r="M35" s="20">
        <f t="shared" si="7"/>
        <v>28</v>
      </c>
      <c r="N35" s="21">
        <f t="shared" si="6"/>
        <v>0</v>
      </c>
    </row>
    <row r="36" spans="1:14" s="4" customFormat="1" x14ac:dyDescent="0.45">
      <c r="A36" s="10"/>
      <c r="B36" s="17">
        <v>811379</v>
      </c>
      <c r="C36" s="18" t="s">
        <v>48</v>
      </c>
      <c r="D36" s="18" t="s">
        <v>24</v>
      </c>
      <c r="E36" s="37"/>
      <c r="F36" s="37"/>
      <c r="G36" s="37"/>
      <c r="H36" s="37"/>
      <c r="I36" s="37"/>
      <c r="J36" s="37"/>
      <c r="K36" s="37"/>
      <c r="L36" s="19">
        <v>40</v>
      </c>
      <c r="M36" s="20">
        <f t="shared" si="7"/>
        <v>28</v>
      </c>
      <c r="N36" s="21">
        <f t="shared" si="6"/>
        <v>0</v>
      </c>
    </row>
    <row r="37" spans="1:14" s="4" customFormat="1" x14ac:dyDescent="0.45">
      <c r="A37" s="10"/>
      <c r="B37" s="17">
        <v>811379</v>
      </c>
      <c r="C37" s="18" t="s">
        <v>48</v>
      </c>
      <c r="D37" s="18" t="s">
        <v>50</v>
      </c>
      <c r="E37" s="37"/>
      <c r="F37" s="37"/>
      <c r="G37" s="37"/>
      <c r="H37" s="37"/>
      <c r="I37" s="37"/>
      <c r="J37" s="37"/>
      <c r="K37" s="37"/>
      <c r="L37" s="19">
        <v>40</v>
      </c>
      <c r="M37" s="20">
        <f t="shared" si="7"/>
        <v>28</v>
      </c>
      <c r="N37" s="21">
        <f t="shared" si="6"/>
        <v>0</v>
      </c>
    </row>
    <row r="38" spans="1:14" s="4" customFormat="1" x14ac:dyDescent="0.45">
      <c r="A38" s="10"/>
      <c r="B38" s="17">
        <v>811379</v>
      </c>
      <c r="C38" s="18" t="s">
        <v>48</v>
      </c>
      <c r="D38" s="18" t="s">
        <v>51</v>
      </c>
      <c r="E38" s="37"/>
      <c r="F38" s="37"/>
      <c r="G38" s="37"/>
      <c r="H38" s="37"/>
      <c r="I38" s="37"/>
      <c r="J38" s="37"/>
      <c r="K38" s="37"/>
      <c r="L38" s="19">
        <v>40</v>
      </c>
      <c r="M38" s="20">
        <f t="shared" si="7"/>
        <v>28</v>
      </c>
      <c r="N38" s="21">
        <f t="shared" si="6"/>
        <v>0</v>
      </c>
    </row>
    <row r="39" spans="1:14" s="4" customFormat="1" x14ac:dyDescent="0.45">
      <c r="A39" s="10"/>
      <c r="B39" s="17">
        <v>811389</v>
      </c>
      <c r="C39" s="18" t="s">
        <v>52</v>
      </c>
      <c r="D39" s="18" t="s">
        <v>39</v>
      </c>
      <c r="E39" s="37"/>
      <c r="F39" s="37"/>
      <c r="G39" s="37"/>
      <c r="H39" s="37"/>
      <c r="I39" s="37"/>
      <c r="J39" s="37"/>
      <c r="K39" s="37"/>
      <c r="L39" s="19">
        <v>45</v>
      </c>
      <c r="M39" s="20">
        <f t="shared" si="7"/>
        <v>31.5</v>
      </c>
      <c r="N39" s="21">
        <f t="shared" si="6"/>
        <v>0</v>
      </c>
    </row>
    <row r="40" spans="1:14" s="4" customFormat="1" x14ac:dyDescent="0.45">
      <c r="A40" s="10"/>
      <c r="B40" s="17">
        <v>811389</v>
      </c>
      <c r="C40" s="18" t="s">
        <v>52</v>
      </c>
      <c r="D40" s="18" t="s">
        <v>36</v>
      </c>
      <c r="E40" s="37"/>
      <c r="F40" s="37"/>
      <c r="G40" s="37"/>
      <c r="H40" s="37"/>
      <c r="I40" s="37"/>
      <c r="J40" s="37"/>
      <c r="K40" s="37"/>
      <c r="L40" s="19">
        <v>45</v>
      </c>
      <c r="M40" s="20">
        <f t="shared" si="7"/>
        <v>31.5</v>
      </c>
      <c r="N40" s="21">
        <f t="shared" si="6"/>
        <v>0</v>
      </c>
    </row>
    <row r="41" spans="1:14" s="4" customFormat="1" x14ac:dyDescent="0.45">
      <c r="A41" s="10"/>
      <c r="B41" s="17">
        <v>811389</v>
      </c>
      <c r="C41" s="18" t="s">
        <v>52</v>
      </c>
      <c r="D41" s="18" t="s">
        <v>49</v>
      </c>
      <c r="E41" s="37"/>
      <c r="F41" s="37"/>
      <c r="G41" s="37"/>
      <c r="H41" s="37"/>
      <c r="I41" s="37"/>
      <c r="J41" s="37"/>
      <c r="K41" s="37"/>
      <c r="L41" s="19">
        <v>45</v>
      </c>
      <c r="M41" s="20">
        <f t="shared" si="7"/>
        <v>31.5</v>
      </c>
      <c r="N41" s="21">
        <f t="shared" si="6"/>
        <v>0</v>
      </c>
    </row>
    <row r="42" spans="1:14" s="4" customFormat="1" x14ac:dyDescent="0.45">
      <c r="A42" s="10"/>
      <c r="B42" s="17">
        <v>811389</v>
      </c>
      <c r="C42" s="18" t="s">
        <v>52</v>
      </c>
      <c r="D42" s="18" t="s">
        <v>24</v>
      </c>
      <c r="E42" s="37"/>
      <c r="F42" s="37"/>
      <c r="G42" s="37"/>
      <c r="H42" s="37"/>
      <c r="I42" s="37"/>
      <c r="J42" s="37"/>
      <c r="K42" s="37"/>
      <c r="L42" s="19">
        <v>45</v>
      </c>
      <c r="M42" s="20">
        <f t="shared" si="7"/>
        <v>31.5</v>
      </c>
      <c r="N42" s="21">
        <f t="shared" si="6"/>
        <v>0</v>
      </c>
    </row>
    <row r="43" spans="1:14" s="4" customFormat="1" x14ac:dyDescent="0.45">
      <c r="A43" s="10"/>
      <c r="B43" s="17">
        <v>811389</v>
      </c>
      <c r="C43" s="18" t="s">
        <v>52</v>
      </c>
      <c r="D43" s="18" t="s">
        <v>50</v>
      </c>
      <c r="E43" s="37"/>
      <c r="F43" s="37"/>
      <c r="G43" s="37"/>
      <c r="H43" s="37"/>
      <c r="I43" s="37"/>
      <c r="J43" s="37"/>
      <c r="K43" s="37"/>
      <c r="L43" s="19">
        <v>45</v>
      </c>
      <c r="M43" s="20">
        <f t="shared" si="7"/>
        <v>31.5</v>
      </c>
      <c r="N43" s="21">
        <f t="shared" si="6"/>
        <v>0</v>
      </c>
    </row>
    <row r="44" spans="1:14" s="4" customFormat="1" ht="14.65" thickBot="1" x14ac:dyDescent="0.5">
      <c r="A44" s="10"/>
      <c r="B44" s="24">
        <v>811389</v>
      </c>
      <c r="C44" s="25" t="s">
        <v>52</v>
      </c>
      <c r="D44" s="25" t="s">
        <v>51</v>
      </c>
      <c r="E44" s="38"/>
      <c r="F44" s="38"/>
      <c r="G44" s="38"/>
      <c r="H44" s="38"/>
      <c r="I44" s="38"/>
      <c r="J44" s="38"/>
      <c r="K44" s="38"/>
      <c r="L44" s="26">
        <v>45</v>
      </c>
      <c r="M44" s="27">
        <f t="shared" si="7"/>
        <v>31.5</v>
      </c>
      <c r="N44" s="21">
        <f t="shared" si="6"/>
        <v>0</v>
      </c>
    </row>
    <row r="45" spans="1:14" s="4" customFormat="1" ht="21" x14ac:dyDescent="0.65">
      <c r="A45" s="28"/>
      <c r="B45" s="56" t="s">
        <v>53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8"/>
    </row>
    <row r="46" spans="1:14" s="4" customFormat="1" x14ac:dyDescent="0.45">
      <c r="A46" s="28"/>
      <c r="B46" s="11"/>
      <c r="E46" s="12" t="s">
        <v>54</v>
      </c>
      <c r="F46" s="12" t="s">
        <v>55</v>
      </c>
      <c r="G46" s="12" t="s">
        <v>56</v>
      </c>
      <c r="H46" s="12" t="s">
        <v>57</v>
      </c>
      <c r="I46" s="12" t="s">
        <v>58</v>
      </c>
      <c r="J46" s="12" t="s">
        <v>14</v>
      </c>
      <c r="K46" s="13" t="s">
        <v>15</v>
      </c>
      <c r="L46" s="14"/>
      <c r="N46" s="15"/>
    </row>
    <row r="47" spans="1:14" s="4" customFormat="1" x14ac:dyDescent="0.45">
      <c r="A47" s="28"/>
      <c r="B47" s="53" t="s">
        <v>59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5"/>
    </row>
    <row r="48" spans="1:14" s="4" customFormat="1" x14ac:dyDescent="0.45">
      <c r="A48" s="28"/>
      <c r="B48" s="17">
        <v>814250</v>
      </c>
      <c r="C48" s="18" t="s">
        <v>60</v>
      </c>
      <c r="D48" s="18" t="s">
        <v>61</v>
      </c>
      <c r="E48" s="37"/>
      <c r="F48" s="37"/>
      <c r="G48" s="37"/>
      <c r="H48" s="37"/>
      <c r="I48" s="37"/>
      <c r="J48" s="37"/>
      <c r="K48" s="37"/>
      <c r="L48" s="19">
        <v>85</v>
      </c>
      <c r="M48" s="20">
        <f>L48-L48*0.3</f>
        <v>59.5</v>
      </c>
      <c r="N48" s="21">
        <f t="shared" ref="N48:N53" si="8">SUM(E48:J48)*M48</f>
        <v>0</v>
      </c>
    </row>
    <row r="49" spans="1:14" s="4" customFormat="1" x14ac:dyDescent="0.45">
      <c r="A49" s="28"/>
      <c r="B49" s="17">
        <v>814250</v>
      </c>
      <c r="C49" s="18" t="s">
        <v>60</v>
      </c>
      <c r="D49" s="18" t="s">
        <v>62</v>
      </c>
      <c r="E49" s="37"/>
      <c r="F49" s="37"/>
      <c r="G49" s="37"/>
      <c r="H49" s="37"/>
      <c r="I49" s="37"/>
      <c r="J49" s="37"/>
      <c r="K49" s="37"/>
      <c r="L49" s="19">
        <v>85</v>
      </c>
      <c r="M49" s="20">
        <f t="shared" ref="M49:M53" si="9">L49-L49*0.3</f>
        <v>59.5</v>
      </c>
      <c r="N49" s="21">
        <f t="shared" si="8"/>
        <v>0</v>
      </c>
    </row>
    <row r="50" spans="1:14" s="4" customFormat="1" x14ac:dyDescent="0.45">
      <c r="A50" s="28"/>
      <c r="B50" s="17">
        <v>814499</v>
      </c>
      <c r="C50" s="18" t="s">
        <v>63</v>
      </c>
      <c r="D50" s="18" t="s">
        <v>64</v>
      </c>
      <c r="E50" s="37"/>
      <c r="F50" s="37"/>
      <c r="G50" s="37"/>
      <c r="H50" s="37"/>
      <c r="I50" s="37"/>
      <c r="J50" s="37"/>
      <c r="K50" s="37"/>
      <c r="L50" s="19">
        <v>65</v>
      </c>
      <c r="M50" s="20">
        <f t="shared" si="9"/>
        <v>45.5</v>
      </c>
      <c r="N50" s="21">
        <f t="shared" si="8"/>
        <v>0</v>
      </c>
    </row>
    <row r="51" spans="1:14" s="4" customFormat="1" x14ac:dyDescent="0.45">
      <c r="A51" s="28"/>
      <c r="B51" s="17">
        <v>814499</v>
      </c>
      <c r="C51" s="18" t="s">
        <v>63</v>
      </c>
      <c r="D51" s="18" t="s">
        <v>30</v>
      </c>
      <c r="E51" s="37"/>
      <c r="F51" s="37"/>
      <c r="G51" s="37"/>
      <c r="H51" s="37"/>
      <c r="I51" s="37"/>
      <c r="J51" s="37"/>
      <c r="K51" s="37"/>
      <c r="L51" s="19">
        <v>65</v>
      </c>
      <c r="M51" s="20">
        <f t="shared" si="9"/>
        <v>45.5</v>
      </c>
      <c r="N51" s="21">
        <f t="shared" si="8"/>
        <v>0</v>
      </c>
    </row>
    <row r="52" spans="1:14" s="4" customFormat="1" x14ac:dyDescent="0.45">
      <c r="A52" s="28"/>
      <c r="B52" s="17">
        <v>814489</v>
      </c>
      <c r="C52" s="18" t="s">
        <v>65</v>
      </c>
      <c r="D52" s="18" t="s">
        <v>29</v>
      </c>
      <c r="E52" s="37"/>
      <c r="F52" s="37"/>
      <c r="G52" s="37"/>
      <c r="H52" s="37"/>
      <c r="I52" s="37"/>
      <c r="J52" s="37"/>
      <c r="K52" s="37"/>
      <c r="L52" s="19">
        <v>50</v>
      </c>
      <c r="M52" s="20">
        <f t="shared" si="9"/>
        <v>35</v>
      </c>
      <c r="N52" s="21">
        <f t="shared" si="8"/>
        <v>0</v>
      </c>
    </row>
    <row r="53" spans="1:14" s="4" customFormat="1" x14ac:dyDescent="0.45">
      <c r="A53" s="28"/>
      <c r="B53" s="17">
        <v>814489</v>
      </c>
      <c r="C53" s="18" t="s">
        <v>65</v>
      </c>
      <c r="D53" s="18" t="s">
        <v>26</v>
      </c>
      <c r="E53" s="37"/>
      <c r="F53" s="37"/>
      <c r="G53" s="37"/>
      <c r="H53" s="37"/>
      <c r="I53" s="37"/>
      <c r="J53" s="37"/>
      <c r="K53" s="37"/>
      <c r="L53" s="19">
        <v>50</v>
      </c>
      <c r="M53" s="20">
        <f t="shared" si="9"/>
        <v>35</v>
      </c>
      <c r="N53" s="21">
        <f t="shared" si="8"/>
        <v>0</v>
      </c>
    </row>
    <row r="54" spans="1:14" s="4" customFormat="1" x14ac:dyDescent="0.45">
      <c r="A54" s="28"/>
      <c r="B54" s="53" t="s">
        <v>66</v>
      </c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5"/>
    </row>
    <row r="55" spans="1:14" s="4" customFormat="1" x14ac:dyDescent="0.45">
      <c r="A55" s="28"/>
      <c r="B55" s="17">
        <v>814260</v>
      </c>
      <c r="C55" s="18" t="s">
        <v>60</v>
      </c>
      <c r="D55" s="18" t="s">
        <v>36</v>
      </c>
      <c r="E55" s="37"/>
      <c r="F55" s="37"/>
      <c r="G55" s="37"/>
      <c r="H55" s="37"/>
      <c r="I55" s="37"/>
      <c r="J55" s="37"/>
      <c r="K55" s="37"/>
      <c r="L55" s="19">
        <v>70</v>
      </c>
      <c r="M55" s="20">
        <f>L55-L55*0.3</f>
        <v>49</v>
      </c>
      <c r="N55" s="21">
        <f>SUM(E55:J55)*M55</f>
        <v>0</v>
      </c>
    </row>
    <row r="56" spans="1:14" s="4" customFormat="1" x14ac:dyDescent="0.45">
      <c r="A56" s="28"/>
      <c r="B56" s="17">
        <v>814260</v>
      </c>
      <c r="C56" s="18" t="s">
        <v>60</v>
      </c>
      <c r="D56" s="18" t="s">
        <v>24</v>
      </c>
      <c r="E56" s="37"/>
      <c r="F56" s="37"/>
      <c r="G56" s="37"/>
      <c r="H56" s="37"/>
      <c r="I56" s="37"/>
      <c r="J56" s="37"/>
      <c r="K56" s="37"/>
      <c r="L56" s="19">
        <v>70</v>
      </c>
      <c r="M56" s="20">
        <f t="shared" ref="M56:M57" si="10">L56-L56*0.3</f>
        <v>49</v>
      </c>
      <c r="N56" s="21">
        <f>SUM(E56:J56)*M56</f>
        <v>0</v>
      </c>
    </row>
    <row r="57" spans="1:14" s="4" customFormat="1" x14ac:dyDescent="0.45">
      <c r="A57" s="28"/>
      <c r="B57" s="17">
        <v>814509</v>
      </c>
      <c r="C57" s="18" t="s">
        <v>65</v>
      </c>
      <c r="D57" s="18" t="s">
        <v>27</v>
      </c>
      <c r="E57" s="37"/>
      <c r="F57" s="37"/>
      <c r="G57" s="37"/>
      <c r="H57" s="37"/>
      <c r="I57" s="37"/>
      <c r="J57" s="37"/>
      <c r="K57" s="37"/>
      <c r="L57" s="19">
        <v>50</v>
      </c>
      <c r="M57" s="20">
        <f t="shared" si="10"/>
        <v>35</v>
      </c>
      <c r="N57" s="21">
        <f>SUM(E57:J57)*M57</f>
        <v>0</v>
      </c>
    </row>
    <row r="58" spans="1:14" s="4" customFormat="1" x14ac:dyDescent="0.45">
      <c r="A58" s="28"/>
      <c r="B58" s="17">
        <v>814509</v>
      </c>
      <c r="C58" s="18" t="s">
        <v>65</v>
      </c>
      <c r="D58" s="18" t="s">
        <v>29</v>
      </c>
      <c r="E58" s="37"/>
      <c r="F58" s="37"/>
      <c r="G58" s="37"/>
      <c r="H58" s="37"/>
      <c r="I58" s="37"/>
      <c r="J58" s="37"/>
      <c r="K58" s="37"/>
      <c r="L58" s="19">
        <v>50</v>
      </c>
      <c r="M58" s="20">
        <f>L58-L58*0.3</f>
        <v>35</v>
      </c>
      <c r="N58" s="21">
        <f>SUM(E58:J58)*M58</f>
        <v>0</v>
      </c>
    </row>
    <row r="59" spans="1:14" s="4" customFormat="1" x14ac:dyDescent="0.45">
      <c r="A59" s="28"/>
      <c r="B59" s="53" t="s">
        <v>67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5"/>
    </row>
    <row r="60" spans="1:14" s="4" customFormat="1" x14ac:dyDescent="0.45">
      <c r="A60" s="28"/>
      <c r="B60" s="17">
        <v>814230</v>
      </c>
      <c r="C60" s="22" t="s">
        <v>68</v>
      </c>
      <c r="D60" s="22" t="s">
        <v>23</v>
      </c>
      <c r="E60" s="37"/>
      <c r="F60" s="37"/>
      <c r="G60" s="37"/>
      <c r="H60" s="37"/>
      <c r="I60" s="37"/>
      <c r="J60" s="37"/>
      <c r="K60" s="37"/>
      <c r="L60" s="19">
        <v>45</v>
      </c>
      <c r="M60" s="20">
        <f>L60-L60*0.3</f>
        <v>31.5</v>
      </c>
      <c r="N60" s="21">
        <f t="shared" ref="N60:N67" si="11">SUM(E60:J60)*M60</f>
        <v>0</v>
      </c>
    </row>
    <row r="61" spans="1:14" s="4" customFormat="1" x14ac:dyDescent="0.45">
      <c r="A61" s="28"/>
      <c r="B61" s="17">
        <v>814230</v>
      </c>
      <c r="C61" s="22" t="s">
        <v>68</v>
      </c>
      <c r="D61" s="22" t="s">
        <v>69</v>
      </c>
      <c r="E61" s="37"/>
      <c r="F61" s="37"/>
      <c r="G61" s="37"/>
      <c r="H61" s="37"/>
      <c r="I61" s="37"/>
      <c r="J61" s="37"/>
      <c r="K61" s="37"/>
      <c r="L61" s="19">
        <v>45</v>
      </c>
      <c r="M61" s="20">
        <f t="shared" ref="M61:M65" si="12">L61-L61*0.3</f>
        <v>31.5</v>
      </c>
      <c r="N61" s="21">
        <f t="shared" si="11"/>
        <v>0</v>
      </c>
    </row>
    <row r="62" spans="1:14" s="4" customFormat="1" x14ac:dyDescent="0.45">
      <c r="A62" s="28"/>
      <c r="B62" s="23">
        <v>814300</v>
      </c>
      <c r="C62" s="22" t="s">
        <v>70</v>
      </c>
      <c r="D62" s="22" t="s">
        <v>23</v>
      </c>
      <c r="E62" s="37"/>
      <c r="F62" s="37"/>
      <c r="G62" s="37"/>
      <c r="H62" s="37"/>
      <c r="I62" s="37"/>
      <c r="J62" s="37"/>
      <c r="K62" s="37"/>
      <c r="L62" s="19">
        <v>45</v>
      </c>
      <c r="M62" s="20">
        <f t="shared" si="12"/>
        <v>31.5</v>
      </c>
      <c r="N62" s="21">
        <f t="shared" si="11"/>
        <v>0</v>
      </c>
    </row>
    <row r="63" spans="1:14" s="4" customFormat="1" x14ac:dyDescent="0.45">
      <c r="A63" s="28"/>
      <c r="B63" s="23">
        <v>814300</v>
      </c>
      <c r="C63" s="22" t="s">
        <v>70</v>
      </c>
      <c r="D63" s="22" t="s">
        <v>71</v>
      </c>
      <c r="E63" s="37"/>
      <c r="F63" s="37"/>
      <c r="G63" s="37"/>
      <c r="H63" s="37"/>
      <c r="I63" s="37"/>
      <c r="J63" s="37"/>
      <c r="K63" s="37"/>
      <c r="L63" s="19">
        <v>45</v>
      </c>
      <c r="M63" s="20">
        <f t="shared" si="12"/>
        <v>31.5</v>
      </c>
      <c r="N63" s="21">
        <f t="shared" si="11"/>
        <v>0</v>
      </c>
    </row>
    <row r="64" spans="1:14" s="4" customFormat="1" x14ac:dyDescent="0.45">
      <c r="A64" s="28"/>
      <c r="B64" s="23">
        <v>814360</v>
      </c>
      <c r="C64" s="22" t="s">
        <v>72</v>
      </c>
      <c r="D64" s="22" t="s">
        <v>73</v>
      </c>
      <c r="E64" s="37"/>
      <c r="F64" s="37"/>
      <c r="G64" s="37"/>
      <c r="H64" s="37"/>
      <c r="I64" s="37"/>
      <c r="J64" s="37"/>
      <c r="K64" s="37"/>
      <c r="L64" s="19">
        <v>30</v>
      </c>
      <c r="M64" s="20">
        <f t="shared" si="12"/>
        <v>21</v>
      </c>
      <c r="N64" s="21">
        <f t="shared" si="11"/>
        <v>0</v>
      </c>
    </row>
    <row r="65" spans="1:14" s="4" customFormat="1" x14ac:dyDescent="0.45">
      <c r="A65" s="28"/>
      <c r="B65" s="23">
        <v>814360</v>
      </c>
      <c r="C65" s="22" t="s">
        <v>72</v>
      </c>
      <c r="D65" s="22" t="s">
        <v>24</v>
      </c>
      <c r="E65" s="37"/>
      <c r="F65" s="37"/>
      <c r="G65" s="37"/>
      <c r="H65" s="37"/>
      <c r="I65" s="37"/>
      <c r="J65" s="37"/>
      <c r="K65" s="37"/>
      <c r="L65" s="19">
        <v>30</v>
      </c>
      <c r="M65" s="20">
        <f t="shared" si="12"/>
        <v>21</v>
      </c>
      <c r="N65" s="21">
        <f t="shared" si="11"/>
        <v>0</v>
      </c>
    </row>
    <row r="66" spans="1:14" s="4" customFormat="1" x14ac:dyDescent="0.45">
      <c r="A66" s="28"/>
      <c r="B66" s="17">
        <v>814400</v>
      </c>
      <c r="C66" s="18" t="s">
        <v>74</v>
      </c>
      <c r="D66" s="18" t="s">
        <v>29</v>
      </c>
      <c r="E66" s="37"/>
      <c r="F66" s="37"/>
      <c r="G66" s="37"/>
      <c r="H66" s="37"/>
      <c r="I66" s="37"/>
      <c r="J66" s="37"/>
      <c r="K66" s="37"/>
      <c r="L66" s="19">
        <v>20</v>
      </c>
      <c r="M66" s="20">
        <f>L66-L66*0.3</f>
        <v>14</v>
      </c>
      <c r="N66" s="21">
        <f t="shared" si="11"/>
        <v>0</v>
      </c>
    </row>
    <row r="67" spans="1:14" s="4" customFormat="1" x14ac:dyDescent="0.45">
      <c r="A67" s="28"/>
      <c r="B67" s="17">
        <v>814400</v>
      </c>
      <c r="C67" s="18" t="s">
        <v>74</v>
      </c>
      <c r="D67" s="18" t="s">
        <v>30</v>
      </c>
      <c r="E67" s="37"/>
      <c r="F67" s="37"/>
      <c r="G67" s="37"/>
      <c r="H67" s="37"/>
      <c r="I67" s="37"/>
      <c r="J67" s="37"/>
      <c r="K67" s="37"/>
      <c r="L67" s="19">
        <v>20</v>
      </c>
      <c r="M67" s="20">
        <f t="shared" ref="M67" si="13">L67-L67*0.3</f>
        <v>14</v>
      </c>
      <c r="N67" s="21">
        <f t="shared" si="11"/>
        <v>0</v>
      </c>
    </row>
    <row r="68" spans="1:14" s="4" customFormat="1" x14ac:dyDescent="0.45">
      <c r="A68" s="28"/>
      <c r="B68" s="53" t="s">
        <v>75</v>
      </c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5"/>
    </row>
    <row r="69" spans="1:14" s="4" customFormat="1" x14ac:dyDescent="0.45">
      <c r="A69" s="28"/>
      <c r="B69" s="17">
        <v>814399</v>
      </c>
      <c r="C69" s="18" t="s">
        <v>76</v>
      </c>
      <c r="D69" s="18" t="s">
        <v>36</v>
      </c>
      <c r="E69" s="37"/>
      <c r="F69" s="37"/>
      <c r="G69" s="37"/>
      <c r="H69" s="37"/>
      <c r="I69" s="37"/>
      <c r="J69" s="37"/>
      <c r="K69" s="37"/>
      <c r="L69" s="19">
        <v>40</v>
      </c>
      <c r="M69" s="20">
        <f>L69-L69*0.3</f>
        <v>28</v>
      </c>
      <c r="N69" s="21">
        <f t="shared" ref="N69:N71" si="14">SUM(E69:J69)*M69</f>
        <v>0</v>
      </c>
    </row>
    <row r="70" spans="1:14" s="4" customFormat="1" x14ac:dyDescent="0.45">
      <c r="A70" s="28"/>
      <c r="B70" s="17">
        <v>814399</v>
      </c>
      <c r="C70" s="18" t="s">
        <v>76</v>
      </c>
      <c r="D70" s="18" t="s">
        <v>51</v>
      </c>
      <c r="E70" s="37"/>
      <c r="F70" s="37"/>
      <c r="G70" s="37"/>
      <c r="H70" s="37"/>
      <c r="I70" s="37"/>
      <c r="J70" s="37"/>
      <c r="K70" s="37"/>
      <c r="L70" s="19">
        <v>40</v>
      </c>
      <c r="M70" s="20">
        <f t="shared" ref="M70:M71" si="15">L70-L70*0.3</f>
        <v>28</v>
      </c>
      <c r="N70" s="21">
        <f t="shared" si="14"/>
        <v>0</v>
      </c>
    </row>
    <row r="71" spans="1:14" s="4" customFormat="1" ht="14.65" thickBot="1" x14ac:dyDescent="0.5">
      <c r="A71" s="28"/>
      <c r="B71" s="17">
        <v>814399</v>
      </c>
      <c r="C71" s="18" t="s">
        <v>76</v>
      </c>
      <c r="D71" s="18" t="s">
        <v>50</v>
      </c>
      <c r="E71" s="37"/>
      <c r="F71" s="37"/>
      <c r="G71" s="37"/>
      <c r="H71" s="37"/>
      <c r="I71" s="37"/>
      <c r="J71" s="37"/>
      <c r="K71" s="37"/>
      <c r="L71" s="19">
        <v>40</v>
      </c>
      <c r="M71" s="20">
        <f t="shared" si="15"/>
        <v>28</v>
      </c>
      <c r="N71" s="21">
        <f t="shared" si="14"/>
        <v>0</v>
      </c>
    </row>
    <row r="72" spans="1:14" s="4" customFormat="1" ht="21" x14ac:dyDescent="0.65">
      <c r="A72" s="29"/>
      <c r="B72" s="46" t="s">
        <v>77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8"/>
    </row>
    <row r="73" spans="1:14" s="4" customFormat="1" x14ac:dyDescent="0.45">
      <c r="A73" s="29"/>
      <c r="B73" s="11"/>
      <c r="E73" s="12"/>
      <c r="F73" s="12">
        <v>128</v>
      </c>
      <c r="G73" s="12">
        <v>140</v>
      </c>
      <c r="H73" s="12">
        <v>152</v>
      </c>
      <c r="I73" s="12">
        <v>164</v>
      </c>
      <c r="J73" s="12">
        <v>176</v>
      </c>
      <c r="K73" s="13"/>
      <c r="L73" s="14"/>
      <c r="N73" s="15"/>
    </row>
    <row r="74" spans="1:14" s="4" customFormat="1" x14ac:dyDescent="0.45">
      <c r="A74" s="29"/>
      <c r="B74" s="53" t="s">
        <v>78</v>
      </c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5"/>
    </row>
    <row r="75" spans="1:14" s="4" customFormat="1" x14ac:dyDescent="0.45">
      <c r="A75" s="29"/>
      <c r="B75" s="17">
        <v>816399</v>
      </c>
      <c r="C75" s="18" t="s">
        <v>79</v>
      </c>
      <c r="D75" s="18" t="s">
        <v>29</v>
      </c>
      <c r="E75" s="30"/>
      <c r="F75" s="37"/>
      <c r="G75" s="37"/>
      <c r="H75" s="37"/>
      <c r="I75" s="37"/>
      <c r="J75" s="37"/>
      <c r="K75" s="30"/>
      <c r="L75" s="19">
        <v>45</v>
      </c>
      <c r="M75" s="20">
        <f>L75-L75*0.3</f>
        <v>31.5</v>
      </c>
      <c r="N75" s="21">
        <f t="shared" ref="N75:N76" si="16">SUM(E75:J75)*M75</f>
        <v>0</v>
      </c>
    </row>
    <row r="76" spans="1:14" s="4" customFormat="1" x14ac:dyDescent="0.45">
      <c r="A76" s="29"/>
      <c r="B76" s="17">
        <v>816399</v>
      </c>
      <c r="C76" s="18" t="s">
        <v>79</v>
      </c>
      <c r="D76" s="18" t="s">
        <v>30</v>
      </c>
      <c r="E76" s="30"/>
      <c r="F76" s="37"/>
      <c r="G76" s="37"/>
      <c r="H76" s="37"/>
      <c r="I76" s="37"/>
      <c r="J76" s="37"/>
      <c r="K76" s="30"/>
      <c r="L76" s="19">
        <v>45</v>
      </c>
      <c r="M76" s="20">
        <f t="shared" ref="M76" si="17">L76-L76*0.3</f>
        <v>31.5</v>
      </c>
      <c r="N76" s="21">
        <f t="shared" si="16"/>
        <v>0</v>
      </c>
    </row>
    <row r="77" spans="1:14" s="4" customFormat="1" x14ac:dyDescent="0.45">
      <c r="A77" s="29"/>
      <c r="B77" s="53" t="s">
        <v>80</v>
      </c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5"/>
    </row>
    <row r="78" spans="1:14" s="4" customFormat="1" x14ac:dyDescent="0.45">
      <c r="A78" s="29"/>
      <c r="B78" s="17">
        <v>816409</v>
      </c>
      <c r="C78" s="18" t="s">
        <v>33</v>
      </c>
      <c r="D78" s="18" t="s">
        <v>29</v>
      </c>
      <c r="E78" s="30"/>
      <c r="F78" s="37"/>
      <c r="G78" s="37"/>
      <c r="H78" s="37"/>
      <c r="I78" s="37"/>
      <c r="J78" s="37"/>
      <c r="K78" s="30"/>
      <c r="L78" s="19">
        <v>45</v>
      </c>
      <c r="M78" s="20">
        <f>L78-L78*0.3</f>
        <v>31.5</v>
      </c>
      <c r="N78" s="21">
        <f>SUM(E78:J78)*M78</f>
        <v>0</v>
      </c>
    </row>
    <row r="79" spans="1:14" s="4" customFormat="1" x14ac:dyDescent="0.45">
      <c r="A79" s="29"/>
      <c r="B79" s="17">
        <v>816409</v>
      </c>
      <c r="C79" s="18" t="s">
        <v>33</v>
      </c>
      <c r="D79" s="18" t="s">
        <v>30</v>
      </c>
      <c r="E79" s="30"/>
      <c r="F79" s="37"/>
      <c r="G79" s="37"/>
      <c r="H79" s="37"/>
      <c r="I79" s="37"/>
      <c r="J79" s="37"/>
      <c r="K79" s="30"/>
      <c r="L79" s="19">
        <v>45</v>
      </c>
      <c r="M79" s="20">
        <f t="shared" ref="M79" si="18">L79-L79*0.3</f>
        <v>31.5</v>
      </c>
      <c r="N79" s="21">
        <f>SUM(E79:J79)*M79</f>
        <v>0</v>
      </c>
    </row>
    <row r="80" spans="1:14" s="4" customFormat="1" x14ac:dyDescent="0.45">
      <c r="A80" s="29"/>
      <c r="B80" s="53" t="s">
        <v>81</v>
      </c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5"/>
    </row>
    <row r="81" spans="1:14" s="4" customFormat="1" x14ac:dyDescent="0.45">
      <c r="A81" s="29"/>
      <c r="B81" s="17">
        <v>816509</v>
      </c>
      <c r="C81" s="22" t="s">
        <v>35</v>
      </c>
      <c r="D81" s="22" t="s">
        <v>36</v>
      </c>
      <c r="E81" s="30"/>
      <c r="F81" s="37"/>
      <c r="G81" s="37"/>
      <c r="H81" s="37"/>
      <c r="I81" s="37"/>
      <c r="J81" s="37"/>
      <c r="K81" s="30"/>
      <c r="L81" s="19">
        <v>25</v>
      </c>
      <c r="M81" s="20">
        <f>L81-L81*0.3</f>
        <v>17.5</v>
      </c>
      <c r="N81" s="21">
        <f t="shared" ref="N81:N89" si="19">SUM(E81:J81)*M81</f>
        <v>0</v>
      </c>
    </row>
    <row r="82" spans="1:14" s="4" customFormat="1" x14ac:dyDescent="0.45">
      <c r="A82" s="29"/>
      <c r="B82" s="17">
        <v>816509</v>
      </c>
      <c r="C82" s="22" t="s">
        <v>35</v>
      </c>
      <c r="D82" s="22" t="s">
        <v>37</v>
      </c>
      <c r="E82" s="30"/>
      <c r="F82" s="37"/>
      <c r="G82" s="37"/>
      <c r="H82" s="37"/>
      <c r="I82" s="37"/>
      <c r="J82" s="37"/>
      <c r="K82" s="30"/>
      <c r="L82" s="19">
        <v>25</v>
      </c>
      <c r="M82" s="20">
        <f t="shared" ref="M82:M89" si="20">L82-L82*0.3</f>
        <v>17.5</v>
      </c>
      <c r="N82" s="21">
        <f t="shared" si="19"/>
        <v>0</v>
      </c>
    </row>
    <row r="83" spans="1:14" s="4" customFormat="1" x14ac:dyDescent="0.45">
      <c r="A83" s="29"/>
      <c r="B83" s="23">
        <v>816330</v>
      </c>
      <c r="C83" s="22" t="s">
        <v>38</v>
      </c>
      <c r="D83" s="22" t="s">
        <v>39</v>
      </c>
      <c r="E83" s="30"/>
      <c r="F83" s="37"/>
      <c r="G83" s="37"/>
      <c r="H83" s="37"/>
      <c r="I83" s="37"/>
      <c r="J83" s="37"/>
      <c r="K83" s="30"/>
      <c r="L83" s="19">
        <v>25</v>
      </c>
      <c r="M83" s="20">
        <f t="shared" si="20"/>
        <v>17.5</v>
      </c>
      <c r="N83" s="21">
        <f t="shared" si="19"/>
        <v>0</v>
      </c>
    </row>
    <row r="84" spans="1:14" s="4" customFormat="1" x14ac:dyDescent="0.45">
      <c r="A84" s="29"/>
      <c r="B84" s="23">
        <v>816330</v>
      </c>
      <c r="C84" s="22" t="s">
        <v>38</v>
      </c>
      <c r="D84" s="22" t="s">
        <v>24</v>
      </c>
      <c r="E84" s="30"/>
      <c r="F84" s="37"/>
      <c r="G84" s="37"/>
      <c r="H84" s="37"/>
      <c r="I84" s="37"/>
      <c r="J84" s="37"/>
      <c r="K84" s="30"/>
      <c r="L84" s="19">
        <v>25</v>
      </c>
      <c r="M84" s="20">
        <f t="shared" si="20"/>
        <v>17.5</v>
      </c>
      <c r="N84" s="21">
        <f t="shared" si="19"/>
        <v>0</v>
      </c>
    </row>
    <row r="85" spans="1:14" s="4" customFormat="1" x14ac:dyDescent="0.45">
      <c r="A85" s="29"/>
      <c r="B85" s="23">
        <v>816700</v>
      </c>
      <c r="C85" s="22" t="s">
        <v>40</v>
      </c>
      <c r="D85" s="22" t="s">
        <v>29</v>
      </c>
      <c r="E85" s="30"/>
      <c r="F85" s="37"/>
      <c r="G85" s="37"/>
      <c r="H85" s="37"/>
      <c r="I85" s="37"/>
      <c r="J85" s="37"/>
      <c r="K85" s="30"/>
      <c r="L85" s="19">
        <v>18</v>
      </c>
      <c r="M85" s="20">
        <f t="shared" si="20"/>
        <v>12.600000000000001</v>
      </c>
      <c r="N85" s="21">
        <f t="shared" si="19"/>
        <v>0</v>
      </c>
    </row>
    <row r="86" spans="1:14" s="4" customFormat="1" x14ac:dyDescent="0.45">
      <c r="A86" s="29"/>
      <c r="B86" s="23">
        <v>816700</v>
      </c>
      <c r="C86" s="22" t="s">
        <v>40</v>
      </c>
      <c r="D86" s="22" t="s">
        <v>26</v>
      </c>
      <c r="E86" s="30"/>
      <c r="F86" s="37"/>
      <c r="G86" s="37"/>
      <c r="H86" s="37"/>
      <c r="I86" s="37"/>
      <c r="J86" s="37"/>
      <c r="K86" s="30"/>
      <c r="L86" s="19">
        <v>18</v>
      </c>
      <c r="M86" s="20">
        <f t="shared" si="20"/>
        <v>12.600000000000001</v>
      </c>
      <c r="N86" s="21">
        <f t="shared" si="19"/>
        <v>0</v>
      </c>
    </row>
    <row r="87" spans="1:14" s="4" customFormat="1" x14ac:dyDescent="0.45">
      <c r="A87" s="29"/>
      <c r="B87" s="17">
        <v>816260</v>
      </c>
      <c r="C87" s="18" t="s">
        <v>41</v>
      </c>
      <c r="D87" s="18" t="s">
        <v>44</v>
      </c>
      <c r="E87" s="30"/>
      <c r="F87" s="37"/>
      <c r="G87" s="37"/>
      <c r="H87" s="37"/>
      <c r="I87" s="37"/>
      <c r="J87" s="37"/>
      <c r="K87" s="30"/>
      <c r="L87" s="19">
        <v>35</v>
      </c>
      <c r="M87" s="20">
        <f t="shared" si="20"/>
        <v>24.5</v>
      </c>
      <c r="N87" s="21">
        <f t="shared" si="19"/>
        <v>0</v>
      </c>
    </row>
    <row r="88" spans="1:14" s="4" customFormat="1" x14ac:dyDescent="0.45">
      <c r="A88" s="29"/>
      <c r="B88" s="17">
        <v>816200</v>
      </c>
      <c r="C88" s="18" t="s">
        <v>45</v>
      </c>
      <c r="D88" s="18" t="s">
        <v>42</v>
      </c>
      <c r="E88" s="30"/>
      <c r="F88" s="37"/>
      <c r="G88" s="37"/>
      <c r="H88" s="37"/>
      <c r="I88" s="37"/>
      <c r="J88" s="37"/>
      <c r="K88" s="30"/>
      <c r="L88" s="19">
        <v>35</v>
      </c>
      <c r="M88" s="20">
        <f t="shared" si="20"/>
        <v>24.5</v>
      </c>
      <c r="N88" s="21">
        <f t="shared" si="19"/>
        <v>0</v>
      </c>
    </row>
    <row r="89" spans="1:14" s="4" customFormat="1" x14ac:dyDescent="0.45">
      <c r="A89" s="29"/>
      <c r="B89" s="17">
        <v>816200</v>
      </c>
      <c r="C89" s="18" t="s">
        <v>45</v>
      </c>
      <c r="D89" s="18" t="s">
        <v>46</v>
      </c>
      <c r="E89" s="30"/>
      <c r="F89" s="37"/>
      <c r="G89" s="37"/>
      <c r="H89" s="37"/>
      <c r="I89" s="37"/>
      <c r="J89" s="37"/>
      <c r="K89" s="30"/>
      <c r="L89" s="19">
        <v>35</v>
      </c>
      <c r="M89" s="20">
        <f t="shared" si="20"/>
        <v>24.5</v>
      </c>
      <c r="N89" s="21">
        <f t="shared" si="19"/>
        <v>0</v>
      </c>
    </row>
    <row r="90" spans="1:14" s="4" customFormat="1" x14ac:dyDescent="0.45">
      <c r="A90" s="29"/>
      <c r="B90" s="53" t="s">
        <v>82</v>
      </c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5"/>
    </row>
    <row r="91" spans="1:14" s="4" customFormat="1" x14ac:dyDescent="0.45">
      <c r="A91" s="29"/>
      <c r="B91" s="17">
        <v>816349</v>
      </c>
      <c r="C91" s="18" t="s">
        <v>52</v>
      </c>
      <c r="D91" s="18" t="s">
        <v>39</v>
      </c>
      <c r="E91" s="30"/>
      <c r="F91" s="37"/>
      <c r="G91" s="37"/>
      <c r="H91" s="37"/>
      <c r="I91" s="37"/>
      <c r="J91" s="37"/>
      <c r="K91" s="30"/>
      <c r="L91" s="19">
        <v>30</v>
      </c>
      <c r="M91" s="20">
        <f t="shared" ref="M91:M95" si="21">L91-L91*0.3</f>
        <v>21</v>
      </c>
      <c r="N91" s="21">
        <f t="shared" ref="N91:N95" si="22">SUM(E91:J91)*M91</f>
        <v>0</v>
      </c>
    </row>
    <row r="92" spans="1:14" s="4" customFormat="1" x14ac:dyDescent="0.45">
      <c r="A92" s="29"/>
      <c r="B92" s="17">
        <v>816349</v>
      </c>
      <c r="C92" s="18" t="s">
        <v>52</v>
      </c>
      <c r="D92" s="18" t="s">
        <v>36</v>
      </c>
      <c r="E92" s="30"/>
      <c r="F92" s="37"/>
      <c r="G92" s="37"/>
      <c r="H92" s="37"/>
      <c r="I92" s="37"/>
      <c r="J92" s="37"/>
      <c r="K92" s="30"/>
      <c r="L92" s="19">
        <v>30</v>
      </c>
      <c r="M92" s="20">
        <f t="shared" si="21"/>
        <v>21</v>
      </c>
      <c r="N92" s="21">
        <f t="shared" si="22"/>
        <v>0</v>
      </c>
    </row>
    <row r="93" spans="1:14" s="4" customFormat="1" x14ac:dyDescent="0.45">
      <c r="A93" s="29"/>
      <c r="B93" s="17">
        <v>816349</v>
      </c>
      <c r="C93" s="18" t="s">
        <v>52</v>
      </c>
      <c r="D93" s="18" t="s">
        <v>49</v>
      </c>
      <c r="E93" s="30"/>
      <c r="F93" s="37"/>
      <c r="G93" s="37"/>
      <c r="H93" s="37"/>
      <c r="I93" s="37"/>
      <c r="J93" s="37"/>
      <c r="K93" s="30"/>
      <c r="L93" s="19">
        <v>30</v>
      </c>
      <c r="M93" s="20">
        <f t="shared" si="21"/>
        <v>21</v>
      </c>
      <c r="N93" s="21">
        <f t="shared" si="22"/>
        <v>0</v>
      </c>
    </row>
    <row r="94" spans="1:14" s="4" customFormat="1" x14ac:dyDescent="0.45">
      <c r="A94" s="29"/>
      <c r="B94" s="17">
        <v>816349</v>
      </c>
      <c r="C94" s="18" t="s">
        <v>52</v>
      </c>
      <c r="D94" s="18" t="s">
        <v>24</v>
      </c>
      <c r="E94" s="30"/>
      <c r="F94" s="37"/>
      <c r="G94" s="37"/>
      <c r="H94" s="37"/>
      <c r="I94" s="37"/>
      <c r="J94" s="37"/>
      <c r="K94" s="30"/>
      <c r="L94" s="19">
        <v>30</v>
      </c>
      <c r="M94" s="20">
        <f t="shared" si="21"/>
        <v>21</v>
      </c>
      <c r="N94" s="21">
        <f t="shared" si="22"/>
        <v>0</v>
      </c>
    </row>
    <row r="95" spans="1:14" s="4" customFormat="1" ht="14.65" thickBot="1" x14ac:dyDescent="0.5">
      <c r="A95" s="29"/>
      <c r="B95" s="17">
        <v>816349</v>
      </c>
      <c r="C95" s="18" t="s">
        <v>52</v>
      </c>
      <c r="D95" s="18" t="s">
        <v>50</v>
      </c>
      <c r="E95" s="30"/>
      <c r="F95" s="37"/>
      <c r="G95" s="37"/>
      <c r="H95" s="37"/>
      <c r="I95" s="37"/>
      <c r="J95" s="37"/>
      <c r="K95" s="30"/>
      <c r="L95" s="19">
        <v>30</v>
      </c>
      <c r="M95" s="20">
        <f t="shared" si="21"/>
        <v>21</v>
      </c>
      <c r="N95" s="21">
        <f t="shared" si="22"/>
        <v>0</v>
      </c>
    </row>
    <row r="96" spans="1:14" s="4" customFormat="1" ht="21" x14ac:dyDescent="0.65">
      <c r="A96" s="31"/>
      <c r="B96" s="59" t="s">
        <v>83</v>
      </c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1"/>
    </row>
    <row r="97" spans="1:14" s="4" customFormat="1" x14ac:dyDescent="0.45">
      <c r="A97" s="39"/>
      <c r="B97" s="11"/>
      <c r="E97" s="32"/>
      <c r="F97" s="12">
        <v>128</v>
      </c>
      <c r="G97" s="12">
        <v>140</v>
      </c>
      <c r="H97" s="12">
        <v>152</v>
      </c>
      <c r="I97" s="12">
        <v>164</v>
      </c>
      <c r="J97" s="12">
        <v>176</v>
      </c>
      <c r="K97" s="33"/>
      <c r="L97" s="14"/>
      <c r="N97" s="15"/>
    </row>
    <row r="98" spans="1:14" s="4" customFormat="1" x14ac:dyDescent="0.45">
      <c r="A98" s="39"/>
      <c r="B98" s="53" t="s">
        <v>84</v>
      </c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5"/>
    </row>
    <row r="99" spans="1:14" s="4" customFormat="1" x14ac:dyDescent="0.45">
      <c r="A99" s="39"/>
      <c r="B99" s="17">
        <v>816399</v>
      </c>
      <c r="C99" s="18" t="s">
        <v>79</v>
      </c>
      <c r="D99" s="18" t="s">
        <v>29</v>
      </c>
      <c r="E99" s="30"/>
      <c r="F99" s="37"/>
      <c r="G99" s="37"/>
      <c r="H99" s="37"/>
      <c r="I99" s="37"/>
      <c r="J99" s="37"/>
      <c r="K99" s="30"/>
      <c r="L99" s="19">
        <v>45</v>
      </c>
      <c r="M99" s="20">
        <f>L99-L99*0.3</f>
        <v>31.5</v>
      </c>
      <c r="N99" s="21">
        <f t="shared" ref="N99:N100" si="23">SUM(E99:J99)*M99</f>
        <v>0</v>
      </c>
    </row>
    <row r="100" spans="1:14" s="4" customFormat="1" x14ac:dyDescent="0.45">
      <c r="A100" s="39"/>
      <c r="B100" s="17">
        <v>816399</v>
      </c>
      <c r="C100" s="18" t="s">
        <v>79</v>
      </c>
      <c r="D100" s="18" t="s">
        <v>30</v>
      </c>
      <c r="E100" s="30"/>
      <c r="F100" s="37"/>
      <c r="G100" s="37"/>
      <c r="H100" s="37"/>
      <c r="I100" s="37"/>
      <c r="J100" s="37"/>
      <c r="K100" s="30"/>
      <c r="L100" s="19">
        <v>45</v>
      </c>
      <c r="M100" s="20">
        <f t="shared" ref="M100" si="24">L100-L100*0.3</f>
        <v>31.5</v>
      </c>
      <c r="N100" s="21">
        <f t="shared" si="23"/>
        <v>0</v>
      </c>
    </row>
    <row r="101" spans="1:14" s="4" customFormat="1" x14ac:dyDescent="0.45">
      <c r="A101" s="39"/>
      <c r="B101" s="53" t="s">
        <v>85</v>
      </c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5"/>
    </row>
    <row r="102" spans="1:14" s="4" customFormat="1" x14ac:dyDescent="0.45">
      <c r="A102" s="39"/>
      <c r="B102" s="17">
        <v>816409</v>
      </c>
      <c r="C102" s="18" t="s">
        <v>33</v>
      </c>
      <c r="D102" s="18" t="s">
        <v>86</v>
      </c>
      <c r="E102" s="30"/>
      <c r="F102" s="37"/>
      <c r="G102" s="37"/>
      <c r="H102" s="37"/>
      <c r="I102" s="37"/>
      <c r="J102" s="37"/>
      <c r="K102" s="30"/>
      <c r="L102" s="19">
        <v>45</v>
      </c>
      <c r="M102" s="20">
        <f>L102-L102*0.3</f>
        <v>31.5</v>
      </c>
      <c r="N102" s="21">
        <f>SUM(E102:J102)*M102</f>
        <v>0</v>
      </c>
    </row>
    <row r="103" spans="1:14" s="4" customFormat="1" x14ac:dyDescent="0.45">
      <c r="A103" s="39"/>
      <c r="B103" s="17">
        <v>816409</v>
      </c>
      <c r="C103" s="18" t="s">
        <v>33</v>
      </c>
      <c r="D103" s="18" t="s">
        <v>29</v>
      </c>
      <c r="E103" s="30"/>
      <c r="F103" s="37"/>
      <c r="G103" s="37"/>
      <c r="H103" s="37"/>
      <c r="I103" s="37"/>
      <c r="J103" s="37"/>
      <c r="K103" s="30"/>
      <c r="L103" s="19">
        <v>45</v>
      </c>
      <c r="M103" s="20">
        <f t="shared" ref="M103" si="25">L103-L103*0.3</f>
        <v>31.5</v>
      </c>
      <c r="N103" s="21">
        <f>SUM(E103:J103)*M103</f>
        <v>0</v>
      </c>
    </row>
    <row r="104" spans="1:14" s="4" customFormat="1" x14ac:dyDescent="0.45">
      <c r="A104" s="39"/>
      <c r="B104" s="53" t="s">
        <v>87</v>
      </c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5"/>
    </row>
    <row r="105" spans="1:14" s="4" customFormat="1" x14ac:dyDescent="0.45">
      <c r="A105" s="39"/>
      <c r="B105" s="17">
        <v>816300</v>
      </c>
      <c r="C105" s="22" t="s">
        <v>68</v>
      </c>
      <c r="D105" s="22" t="s">
        <v>23</v>
      </c>
      <c r="E105" s="30"/>
      <c r="F105" s="37"/>
      <c r="G105" s="37"/>
      <c r="H105" s="37"/>
      <c r="I105" s="37"/>
      <c r="J105" s="37"/>
      <c r="K105" s="30"/>
      <c r="L105" s="19">
        <v>35</v>
      </c>
      <c r="M105" s="20">
        <f>L105-L105*0.3</f>
        <v>24.5</v>
      </c>
      <c r="N105" s="21">
        <f t="shared" ref="N105:N109" si="26">SUM(E105:J105)*M105</f>
        <v>0</v>
      </c>
    </row>
    <row r="106" spans="1:14" s="4" customFormat="1" x14ac:dyDescent="0.45">
      <c r="A106" s="39"/>
      <c r="B106" s="17">
        <v>816300</v>
      </c>
      <c r="C106" s="22" t="s">
        <v>68</v>
      </c>
      <c r="D106" s="22" t="s">
        <v>69</v>
      </c>
      <c r="E106" s="30"/>
      <c r="F106" s="37"/>
      <c r="G106" s="37"/>
      <c r="H106" s="37"/>
      <c r="I106" s="37"/>
      <c r="J106" s="37"/>
      <c r="K106" s="30"/>
      <c r="L106" s="19">
        <v>35</v>
      </c>
      <c r="M106" s="20">
        <f t="shared" ref="M106:M107" si="27">L106-L106*0.3</f>
        <v>24.5</v>
      </c>
      <c r="N106" s="21">
        <f t="shared" si="26"/>
        <v>0</v>
      </c>
    </row>
    <row r="107" spans="1:14" s="4" customFormat="1" x14ac:dyDescent="0.45">
      <c r="A107" s="39"/>
      <c r="B107" s="23">
        <v>816370</v>
      </c>
      <c r="C107" s="22" t="s">
        <v>72</v>
      </c>
      <c r="D107" s="22" t="s">
        <v>24</v>
      </c>
      <c r="E107" s="30"/>
      <c r="F107" s="37"/>
      <c r="G107" s="37"/>
      <c r="H107" s="37"/>
      <c r="I107" s="37"/>
      <c r="J107" s="37"/>
      <c r="K107" s="30"/>
      <c r="L107" s="19">
        <v>25</v>
      </c>
      <c r="M107" s="20">
        <f t="shared" si="27"/>
        <v>17.5</v>
      </c>
      <c r="N107" s="21">
        <f t="shared" si="26"/>
        <v>0</v>
      </c>
    </row>
    <row r="108" spans="1:14" s="4" customFormat="1" x14ac:dyDescent="0.45">
      <c r="A108" s="39"/>
      <c r="B108" s="17">
        <v>814360</v>
      </c>
      <c r="C108" s="18" t="s">
        <v>40</v>
      </c>
      <c r="D108" s="18" t="s">
        <v>29</v>
      </c>
      <c r="E108" s="30"/>
      <c r="F108" s="37"/>
      <c r="G108" s="37"/>
      <c r="H108" s="37"/>
      <c r="I108" s="37"/>
      <c r="J108" s="37"/>
      <c r="K108" s="30"/>
      <c r="L108" s="19">
        <v>18</v>
      </c>
      <c r="M108" s="20">
        <f>L108-L108*0.3</f>
        <v>12.600000000000001</v>
      </c>
      <c r="N108" s="21">
        <f t="shared" si="26"/>
        <v>0</v>
      </c>
    </row>
    <row r="109" spans="1:14" s="4" customFormat="1" x14ac:dyDescent="0.45">
      <c r="A109" s="39"/>
      <c r="B109" s="17">
        <v>814360</v>
      </c>
      <c r="C109" s="18" t="s">
        <v>40</v>
      </c>
      <c r="D109" s="18" t="s">
        <v>26</v>
      </c>
      <c r="E109" s="30"/>
      <c r="F109" s="37"/>
      <c r="G109" s="37"/>
      <c r="H109" s="37"/>
      <c r="I109" s="37"/>
      <c r="J109" s="37"/>
      <c r="K109" s="30"/>
      <c r="L109" s="19">
        <v>18</v>
      </c>
      <c r="M109" s="20">
        <f t="shared" ref="M109" si="28">L109-L109*0.3</f>
        <v>12.600000000000001</v>
      </c>
      <c r="N109" s="21">
        <f t="shared" si="26"/>
        <v>0</v>
      </c>
    </row>
    <row r="110" spans="1:14" s="4" customFormat="1" x14ac:dyDescent="0.45">
      <c r="A110" s="39"/>
      <c r="B110" s="53" t="s">
        <v>88</v>
      </c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5"/>
    </row>
    <row r="111" spans="1:14" s="4" customFormat="1" x14ac:dyDescent="0.45">
      <c r="A111" s="39"/>
      <c r="B111" s="17">
        <v>816459</v>
      </c>
      <c r="C111" s="18" t="s">
        <v>76</v>
      </c>
      <c r="D111" s="18" t="s">
        <v>36</v>
      </c>
      <c r="E111" s="30"/>
      <c r="F111" s="37"/>
      <c r="G111" s="37"/>
      <c r="H111" s="37"/>
      <c r="I111" s="37"/>
      <c r="J111" s="37"/>
      <c r="K111" s="30"/>
      <c r="L111" s="19">
        <v>35</v>
      </c>
      <c r="M111" s="20">
        <f>L111-L111*0.3</f>
        <v>24.5</v>
      </c>
      <c r="N111" s="21">
        <f t="shared" ref="N111:N113" si="29">SUM(E111:J111)*M111</f>
        <v>0</v>
      </c>
    </row>
    <row r="112" spans="1:14" s="4" customFormat="1" x14ac:dyDescent="0.45">
      <c r="A112" s="39"/>
      <c r="B112" s="17">
        <v>816459</v>
      </c>
      <c r="C112" s="18" t="s">
        <v>76</v>
      </c>
      <c r="D112" s="18" t="s">
        <v>51</v>
      </c>
      <c r="E112" s="30"/>
      <c r="F112" s="37"/>
      <c r="G112" s="37"/>
      <c r="H112" s="37"/>
      <c r="I112" s="37"/>
      <c r="J112" s="37"/>
      <c r="K112" s="30"/>
      <c r="L112" s="19">
        <v>35</v>
      </c>
      <c r="M112" s="20">
        <f t="shared" ref="M112:M113" si="30">L112-L112*0.3</f>
        <v>24.5</v>
      </c>
      <c r="N112" s="21">
        <f t="shared" si="29"/>
        <v>0</v>
      </c>
    </row>
    <row r="113" spans="1:14" s="4" customFormat="1" x14ac:dyDescent="0.45">
      <c r="A113" s="39"/>
      <c r="B113" s="17">
        <v>816459</v>
      </c>
      <c r="C113" s="18" t="s">
        <v>76</v>
      </c>
      <c r="D113" s="18" t="s">
        <v>50</v>
      </c>
      <c r="E113" s="30"/>
      <c r="F113" s="37"/>
      <c r="G113" s="37"/>
      <c r="H113" s="37"/>
      <c r="I113" s="37"/>
      <c r="J113" s="37"/>
      <c r="K113" s="30"/>
      <c r="L113" s="19">
        <v>35</v>
      </c>
      <c r="M113" s="20">
        <f t="shared" si="30"/>
        <v>24.5</v>
      </c>
      <c r="N113" s="21">
        <f t="shared" si="29"/>
        <v>0</v>
      </c>
    </row>
    <row r="114" spans="1:14" x14ac:dyDescent="0.45">
      <c r="N114" s="40"/>
    </row>
    <row r="115" spans="1:14" x14ac:dyDescent="0.45">
      <c r="K115" s="41" t="s">
        <v>90</v>
      </c>
      <c r="L115" s="42"/>
      <c r="M115" s="43"/>
      <c r="N115" s="44">
        <f>SUM(N8:N114)</f>
        <v>0</v>
      </c>
    </row>
  </sheetData>
  <sheetProtection algorithmName="SHA-512" hashValue="rVLcz7Xd5Ext3soDehV/BFfix4Fp7XVa//5R3TuyS23NuVXcWh8lOV5jFVKT2hULfdK/JsV3WdjqGLCPtf4pJg==" saltValue="xeITpai/Qi5TA44FZm3mUg==" spinCount="100000" sheet="1" objects="1" scenarios="1"/>
  <mergeCells count="21">
    <mergeCell ref="B101:N101"/>
    <mergeCell ref="B104:N104"/>
    <mergeCell ref="B110:N110"/>
    <mergeCell ref="B74:N74"/>
    <mergeCell ref="B77:N77"/>
    <mergeCell ref="B80:N80"/>
    <mergeCell ref="B90:N90"/>
    <mergeCell ref="B96:N96"/>
    <mergeCell ref="B98:N98"/>
    <mergeCell ref="B72:N72"/>
    <mergeCell ref="C2:M2"/>
    <mergeCell ref="B5:N5"/>
    <mergeCell ref="B7:N7"/>
    <mergeCell ref="B14:N14"/>
    <mergeCell ref="B19:N19"/>
    <mergeCell ref="B32:N32"/>
    <mergeCell ref="B45:N45"/>
    <mergeCell ref="B47:N47"/>
    <mergeCell ref="B54:N54"/>
    <mergeCell ref="B59:N59"/>
    <mergeCell ref="B68:N68"/>
  </mergeCells>
  <dataValidations count="1">
    <dataValidation type="list" allowBlank="1" showInputMessage="1" showErrorMessage="1" sqref="E15:K18 E20:K31 E8:K13 E33:K44 E55:K58 E48:K53 E60:K67 E78:K79 E75:K76 E69:K71 E81:K89 E91:K95 E102:K103 E99:K100 E111:K113 E105:K109" xr:uid="{420D4911-323E-48F8-B217-1C52FBF15871}">
      <formula1>Stückzahl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Name</vt:lpstr>
      <vt:lpstr>Bestellung</vt:lpstr>
      <vt:lpstr>Stückzahl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Schmidt</dc:creator>
  <cp:lastModifiedBy>Christoph Schmidt</cp:lastModifiedBy>
  <dcterms:created xsi:type="dcterms:W3CDTF">2020-02-09T14:01:12Z</dcterms:created>
  <dcterms:modified xsi:type="dcterms:W3CDTF">2020-02-24T21:37:55Z</dcterms:modified>
</cp:coreProperties>
</file>